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Ryan Baker - Personal View" guid="{2313BBD9-5EBB-40F7-9B48-113B2C561A8A}" mergeInterval="0" personalView="1" maximized="1" windowWidth="1680" windowHeight="803" tabRatio="520" activeSheetId="1"/>
    <customWorkbookView name="Jeremy Ebbels - Personal View" guid="{AA57F53F-F018-45C7-BB53-E7D408712C93}" mergeInterval="0" personalView="1" maximized="1" xWindow="1" yWindow="1" windowWidth="1280" windowHeight="802" tabRatio="520" activeSheetId="1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B4" i="14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E13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D50"/>
  <c r="D49"/>
  <c r="D47"/>
  <c r="D46"/>
  <c r="D45"/>
  <c r="D44"/>
  <c r="D42"/>
  <c r="D41"/>
  <c r="D40"/>
  <c r="D39"/>
  <c r="D37"/>
  <c r="D36"/>
  <c r="D35"/>
  <c r="D34"/>
  <c r="D32"/>
  <c r="D31"/>
  <c r="D30"/>
  <c r="D29"/>
  <c r="D27"/>
  <c r="D25"/>
  <c r="D24"/>
  <c r="D23"/>
  <c r="D22"/>
  <c r="D20"/>
  <c r="D19"/>
  <c r="D18"/>
  <c r="D16"/>
  <c r="D15"/>
  <c r="D13"/>
  <c r="D12"/>
  <c r="D11"/>
  <c r="D10"/>
  <c r="B3"/>
  <c r="E49" s="1"/>
  <c r="B15" i="15"/>
  <c r="B16" s="1"/>
  <c r="B13"/>
  <c r="C13" s="1"/>
  <c r="B12"/>
  <c r="B10"/>
  <c r="C10" s="1"/>
  <c r="C9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7" s="1"/>
  <c r="V16"/>
  <c r="V17" s="1"/>
  <c r="U16"/>
  <c r="U17" s="1"/>
  <c r="T16"/>
  <c r="T18" s="1"/>
  <c r="S16"/>
  <c r="S17" s="1"/>
  <c r="R16"/>
  <c r="R17" s="1"/>
  <c r="Q16"/>
  <c r="Q17" s="1"/>
  <c r="P16"/>
  <c r="P18" s="1"/>
  <c r="O16"/>
  <c r="O17" s="1"/>
  <c r="N16"/>
  <c r="N17" s="1"/>
  <c r="M16"/>
  <c r="M17" s="1"/>
  <c r="L16"/>
  <c r="L18" s="1"/>
  <c r="K16"/>
  <c r="K17" s="1"/>
  <c r="J16"/>
  <c r="J17" s="1"/>
  <c r="I16"/>
  <c r="I17" s="1"/>
  <c r="H16"/>
  <c r="H18" s="1"/>
  <c r="G16"/>
  <c r="G17" s="1"/>
  <c r="F16"/>
  <c r="F17" s="1"/>
  <c r="E16"/>
  <c r="E17" s="1"/>
  <c r="D16"/>
  <c r="D18" s="1"/>
  <c r="C16"/>
  <c r="B16"/>
  <c r="B17" s="1"/>
  <c r="Z12"/>
  <c r="Z13" s="1"/>
  <c r="Y12"/>
  <c r="Y13" s="1"/>
  <c r="X12"/>
  <c r="X13" s="1"/>
  <c r="W12"/>
  <c r="W14" s="1"/>
  <c r="V12"/>
  <c r="V13" s="1"/>
  <c r="U12"/>
  <c r="U13" s="1"/>
  <c r="T12"/>
  <c r="T13" s="1"/>
  <c r="S12"/>
  <c r="S14" s="1"/>
  <c r="R12"/>
  <c r="R13" s="1"/>
  <c r="Q12"/>
  <c r="Q13" s="1"/>
  <c r="P12"/>
  <c r="P13" s="1"/>
  <c r="O12"/>
  <c r="O14" s="1"/>
  <c r="N12"/>
  <c r="N13" s="1"/>
  <c r="M12"/>
  <c r="M13" s="1"/>
  <c r="L12"/>
  <c r="L13" s="1"/>
  <c r="K12"/>
  <c r="K14" s="1"/>
  <c r="J12"/>
  <c r="J13" s="1"/>
  <c r="I12"/>
  <c r="I13" s="1"/>
  <c r="H12"/>
  <c r="H13" s="1"/>
  <c r="G12"/>
  <c r="G14" s="1"/>
  <c r="F12"/>
  <c r="F13" s="1"/>
  <c r="E12"/>
  <c r="E13" s="1"/>
  <c r="D12"/>
  <c r="D13" s="1"/>
  <c r="C12"/>
  <c r="B12"/>
  <c r="B13" s="1"/>
  <c r="P9"/>
  <c r="AB9" s="1"/>
  <c r="N8"/>
  <c r="Z9" s="1"/>
  <c r="M8"/>
  <c r="M10" s="1"/>
  <c r="L8"/>
  <c r="X9" s="1"/>
  <c r="K8"/>
  <c r="W9" s="1"/>
  <c r="J8"/>
  <c r="V9" s="1"/>
  <c r="I8"/>
  <c r="U9" s="1"/>
  <c r="H8"/>
  <c r="T9" s="1"/>
  <c r="G8"/>
  <c r="S9" s="1"/>
  <c r="F8"/>
  <c r="R8" s="1"/>
  <c r="E8"/>
  <c r="E10" s="1"/>
  <c r="C8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Z8" l="1"/>
  <c r="V8"/>
  <c r="L17"/>
  <c r="V10"/>
  <c r="C17"/>
  <c r="E19" i="14"/>
  <c r="E30"/>
  <c r="E40"/>
  <c r="E50"/>
  <c r="S18" i="13"/>
  <c r="E12" i="14"/>
  <c r="E23"/>
  <c r="Z14" i="13"/>
  <c r="O18"/>
  <c r="E11" i="14"/>
  <c r="E16"/>
  <c r="E22"/>
  <c r="E27"/>
  <c r="E32"/>
  <c r="E37"/>
  <c r="E42"/>
  <c r="E47"/>
  <c r="C14" i="13"/>
  <c r="E13" i="14"/>
  <c r="E24"/>
  <c r="E35"/>
  <c r="E45"/>
  <c r="T8" i="13"/>
  <c r="T10" s="1"/>
  <c r="AB8"/>
  <c r="AB10" s="1"/>
  <c r="E18" i="14"/>
  <c r="E29"/>
  <c r="F10" i="13"/>
  <c r="J10"/>
  <c r="N10"/>
  <c r="X8"/>
  <c r="X10" s="1"/>
  <c r="R9"/>
  <c r="AD8" s="1"/>
  <c r="J14"/>
  <c r="C18"/>
  <c r="E10" i="14"/>
  <c r="E15"/>
  <c r="E20"/>
  <c r="E25"/>
  <c r="E31"/>
  <c r="E51"/>
  <c r="B21" i="15"/>
  <c r="B22"/>
  <c r="C13" i="13"/>
  <c r="O13"/>
  <c r="V14"/>
  <c r="H17"/>
  <c r="C10"/>
  <c r="K13"/>
  <c r="B14"/>
  <c r="R14"/>
  <c r="D17"/>
  <c r="T17"/>
  <c r="K18"/>
  <c r="C15" i="15"/>
  <c r="C16" s="1"/>
  <c r="S13" i="13"/>
  <c r="F14"/>
  <c r="X17"/>
  <c r="B10"/>
  <c r="R10"/>
  <c r="Z10"/>
  <c r="G13"/>
  <c r="W13"/>
  <c r="N14"/>
  <c r="P17"/>
  <c r="G18"/>
  <c r="W18"/>
  <c r="AH8"/>
  <c r="AH9"/>
  <c r="I10"/>
  <c r="Q8"/>
  <c r="U8"/>
  <c r="Y8"/>
  <c r="Q9"/>
  <c r="Y9"/>
  <c r="D10"/>
  <c r="H10"/>
  <c r="L10"/>
  <c r="P10"/>
  <c r="E14"/>
  <c r="I14"/>
  <c r="M14"/>
  <c r="Q14"/>
  <c r="U14"/>
  <c r="Y14"/>
  <c r="B18"/>
  <c r="F18"/>
  <c r="J18"/>
  <c r="N18"/>
  <c r="R18"/>
  <c r="V18"/>
  <c r="Z18"/>
  <c r="B7" i="15"/>
  <c r="C7" s="1"/>
  <c r="C12"/>
  <c r="E34" i="14"/>
  <c r="E36"/>
  <c r="E39"/>
  <c r="E41"/>
  <c r="E44"/>
  <c r="E46"/>
  <c r="AL8" i="13"/>
  <c r="AL9"/>
  <c r="D53" i="14"/>
  <c r="O8" i="13"/>
  <c r="G10"/>
  <c r="K10"/>
  <c r="D14"/>
  <c r="H14"/>
  <c r="L14"/>
  <c r="P14"/>
  <c r="T14"/>
  <c r="X14"/>
  <c r="E18"/>
  <c r="I18"/>
  <c r="M18"/>
  <c r="Q18"/>
  <c r="U18"/>
  <c r="Y18"/>
  <c r="C14" i="15"/>
  <c r="B20" s="1"/>
  <c r="B19"/>
  <c r="S8" i="13"/>
  <c r="W8"/>
  <c r="O9"/>
  <c r="AF9" l="1"/>
  <c r="AJ8"/>
  <c r="AJ9"/>
  <c r="AD9"/>
  <c r="AD10" s="1"/>
  <c r="AF8"/>
  <c r="AH10"/>
  <c r="E53" i="14"/>
  <c r="B5" s="1"/>
  <c r="B18" i="15"/>
  <c r="U10" i="13"/>
  <c r="AG9"/>
  <c r="AG8"/>
  <c r="Y10"/>
  <c r="AK9"/>
  <c r="AK8"/>
  <c r="AI9"/>
  <c r="AI8"/>
  <c r="W10"/>
  <c r="AA9"/>
  <c r="AA8"/>
  <c r="O10"/>
  <c r="AE9"/>
  <c r="AE8"/>
  <c r="S10"/>
  <c r="AC9"/>
  <c r="AC8"/>
  <c r="Q10"/>
  <c r="AF10"/>
  <c r="AL10"/>
  <c r="AJ10" l="1"/>
  <c r="AI10"/>
  <c r="AC10"/>
  <c r="AE10"/>
  <c r="AA10"/>
  <c r="AG10"/>
  <c r="AK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<sst xmlns="http://schemas.openxmlformats.org/spreadsheetml/2006/main" count="115" uniqueCount="106">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</sst>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4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6" width="13.75" bestFit="1" customWidth="1"/>
    <col min="7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1754</v>
      </c>
      <c r="D3" s="9">
        <v>5271</v>
      </c>
      <c r="E3" s="9">
        <v>8801</v>
      </c>
      <c r="F3" s="9">
        <v>11096</v>
      </c>
      <c r="G3" s="9">
        <v>13390</v>
      </c>
      <c r="H3" s="9">
        <v>15682</v>
      </c>
      <c r="I3" s="9">
        <v>17972</v>
      </c>
      <c r="J3" s="9">
        <v>20262</v>
      </c>
      <c r="K3" s="9">
        <v>22552</v>
      </c>
      <c r="L3" s="9">
        <v>24842</v>
      </c>
      <c r="M3" s="9">
        <v>27132</v>
      </c>
      <c r="N3" s="9">
        <v>29422</v>
      </c>
      <c r="O3" s="9">
        <v>31454.6</v>
      </c>
      <c r="P3" s="9">
        <v>33226.400000000001</v>
      </c>
      <c r="Q3" s="9">
        <v>34522.65</v>
      </c>
      <c r="R3" s="9">
        <v>35547.050000000003</v>
      </c>
      <c r="S3" s="9">
        <v>36572.050000000003</v>
      </c>
      <c r="T3" s="9">
        <v>37597.050000000003</v>
      </c>
      <c r="U3" s="9">
        <v>38622.050000000003</v>
      </c>
      <c r="V3" s="9">
        <v>39646.050000000003</v>
      </c>
      <c r="W3" s="9">
        <v>40670.050000000003</v>
      </c>
      <c r="X3" s="9">
        <v>41694.050000000003</v>
      </c>
      <c r="Y3" s="9">
        <v>42718.05</v>
      </c>
      <c r="Z3" s="9">
        <v>43742.05</v>
      </c>
      <c r="AA3" s="9">
        <v>45292.93</v>
      </c>
      <c r="AB3" s="9">
        <v>46609.97</v>
      </c>
      <c r="AC3" s="9">
        <v>47915.42</v>
      </c>
      <c r="AD3" s="9">
        <v>49328.46</v>
      </c>
      <c r="AE3" s="9">
        <v>50740.659999999996</v>
      </c>
      <c r="AF3" s="9">
        <v>52152.859999999993</v>
      </c>
      <c r="AG3" s="9">
        <v>53565.659999999996</v>
      </c>
      <c r="AH3" s="9">
        <v>54979.06</v>
      </c>
      <c r="AI3" s="9">
        <v>56390.46</v>
      </c>
      <c r="AJ3" s="9">
        <v>57801.86</v>
      </c>
      <c r="AK3" s="9">
        <v>59213.26</v>
      </c>
      <c r="AL3" s="9">
        <v>60622.66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6596</v>
      </c>
      <c r="D5" s="2">
        <f>ROUNDUP(D3*'Reference Data'!$B$2,0)</f>
        <v>19819</v>
      </c>
      <c r="E5" s="2">
        <f>ROUNDUP(E3*'Reference Data'!$B$2,0)</f>
        <v>33092</v>
      </c>
      <c r="F5" s="2">
        <f>ROUNDUP(F3*'Reference Data'!$B$2,0)</f>
        <v>41721</v>
      </c>
      <c r="G5" s="2">
        <f>ROUNDUP(G3*'Reference Data'!$B$2,0)</f>
        <v>50347</v>
      </c>
      <c r="H5" s="2">
        <f>ROUNDUP(H3*'Reference Data'!$B$2,0)</f>
        <v>58965</v>
      </c>
      <c r="I5" s="2">
        <f>ROUNDUP(I3*'Reference Data'!$B$2,0)</f>
        <v>67575</v>
      </c>
      <c r="J5" s="2">
        <f>ROUNDUP(J3*'Reference Data'!$B$2,0)</f>
        <v>76186</v>
      </c>
      <c r="K5" s="2">
        <f>ROUNDUP(K3*'Reference Data'!$B$2,0)</f>
        <v>84796</v>
      </c>
      <c r="L5" s="2">
        <f>ROUNDUP(L3*'Reference Data'!$B$2,0)</f>
        <v>93406</v>
      </c>
      <c r="M5" s="2">
        <f>ROUNDUP(M3*'Reference Data'!$B$2,0)</f>
        <v>102017</v>
      </c>
      <c r="N5" s="2">
        <f>ROUNDUP(N3*'Reference Data'!$B$2,0)</f>
        <v>110627</v>
      </c>
      <c r="O5" s="2">
        <f>ROUNDUP(O3*'Reference Data'!$B$2,0)</f>
        <v>118270</v>
      </c>
      <c r="P5" s="2">
        <f>ROUNDUP(P3*'Reference Data'!$B$2,0)</f>
        <v>124932</v>
      </c>
      <c r="Q5" s="2">
        <f>ROUNDUP(Q3*'Reference Data'!$B$2,0)</f>
        <v>129806</v>
      </c>
      <c r="R5" s="2">
        <f>ROUNDUP(R3*'Reference Data'!$B$2,0)</f>
        <v>133657</v>
      </c>
      <c r="S5" s="2">
        <f>ROUNDUP(S3*'Reference Data'!$B$2,0)</f>
        <v>137511</v>
      </c>
      <c r="T5" s="2">
        <f>ROUNDUP(T3*'Reference Data'!$B$2,0)</f>
        <v>141365</v>
      </c>
      <c r="U5" s="2">
        <f>ROUNDUP(U3*'Reference Data'!$B$2,0)</f>
        <v>145219</v>
      </c>
      <c r="V5" s="2">
        <f>ROUNDUP(V3*'Reference Data'!$B$2,0)</f>
        <v>149070</v>
      </c>
      <c r="W5" s="2">
        <f>ROUNDUP(W3*'Reference Data'!$B$2,0)</f>
        <v>152920</v>
      </c>
      <c r="X5" s="2">
        <f>ROUNDUP(X3*'Reference Data'!$B$2,0)</f>
        <v>156770</v>
      </c>
      <c r="Y5" s="2">
        <f>ROUNDUP(Y3*'Reference Data'!$B$2,0)</f>
        <v>160620</v>
      </c>
      <c r="Z5" s="2">
        <f>ROUNDUP(Z3*'Reference Data'!$B$2,0)</f>
        <v>164471</v>
      </c>
      <c r="AA5" s="2">
        <f>ROUNDUP(AA3*'Reference Data'!$B$2,0)</f>
        <v>170302</v>
      </c>
      <c r="AB5" s="2">
        <f>ROUNDUP(AB3*'Reference Data'!$B$2,0)</f>
        <v>175254</v>
      </c>
      <c r="AC5" s="2">
        <f>ROUNDUP(AC3*'Reference Data'!$B$2,0)</f>
        <v>180162</v>
      </c>
      <c r="AD5" s="2">
        <f>ROUNDUP(AD3*'Reference Data'!$B$2,0)</f>
        <v>185476</v>
      </c>
      <c r="AE5" s="2">
        <f>ROUNDUP(AE3*'Reference Data'!$B$2,0)</f>
        <v>190785</v>
      </c>
      <c r="AF5" s="2">
        <f>ROUNDUP(AF3*'Reference Data'!$B$2,0)</f>
        <v>196095</v>
      </c>
      <c r="AG5" s="2">
        <f>ROUNDUP(AG3*'Reference Data'!$B$2,0)</f>
        <v>201407</v>
      </c>
      <c r="AH5" s="2">
        <f>ROUNDUP(AH3*'Reference Data'!$B$2,0)</f>
        <v>206722</v>
      </c>
      <c r="AI5" s="2">
        <f>ROUNDUP(AI3*'Reference Data'!$B$2,0)</f>
        <v>212029</v>
      </c>
      <c r="AJ5" s="2">
        <f>ROUNDUP(AJ3*'Reference Data'!$B$2,0)</f>
        <v>217335</v>
      </c>
      <c r="AK5" s="2">
        <f>ROUNDUP(AK3*'Reference Data'!$B$2,0)</f>
        <v>222642</v>
      </c>
      <c r="AL5" s="2">
        <f>ROUNDUP(AL3*'Reference Data'!$B$2,0)</f>
        <v>227942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4000</v>
      </c>
      <c r="D6" s="2">
        <f>ROUNDUP(D3*'Reference Data'!$B$1,0)</f>
        <v>12018</v>
      </c>
      <c r="E6" s="2">
        <f>ROUNDUP(E3*'Reference Data'!$B$1,0)</f>
        <v>20067</v>
      </c>
      <c r="F6" s="2">
        <f>ROUNDUP(F3*'Reference Data'!$B$1,0)</f>
        <v>25299</v>
      </c>
      <c r="G6" s="2">
        <f>ROUNDUP(G3*'Reference Data'!$B$1,0)</f>
        <v>30530</v>
      </c>
      <c r="H6" s="2">
        <f>ROUNDUP(H3*'Reference Data'!$B$1,0)</f>
        <v>35755</v>
      </c>
      <c r="I6" s="2">
        <f>ROUNDUP(I3*'Reference Data'!$B$1,0)</f>
        <v>40977</v>
      </c>
      <c r="J6" s="2">
        <f>ROUNDUP(J3*'Reference Data'!$B$1,0)</f>
        <v>46198</v>
      </c>
      <c r="K6" s="2">
        <f>ROUNDUP(K3*'Reference Data'!$B$1,0)</f>
        <v>51419</v>
      </c>
      <c r="L6" s="2">
        <f>ROUNDUP(L3*'Reference Data'!$B$1,0)</f>
        <v>56640</v>
      </c>
      <c r="M6" s="2">
        <f>ROUNDUP(M3*'Reference Data'!$B$1,0)</f>
        <v>61861</v>
      </c>
      <c r="N6" s="2">
        <f>ROUNDUP(N3*'Reference Data'!$B$1,0)</f>
        <v>67083</v>
      </c>
      <c r="O6" s="2">
        <f>ROUNDUP(O3*'Reference Data'!$B$1,0)</f>
        <v>71717</v>
      </c>
      <c r="P6" s="2">
        <f>ROUNDUP(P3*'Reference Data'!$B$1,0)</f>
        <v>75757</v>
      </c>
      <c r="Q6" s="2">
        <f>ROUNDUP(Q3*'Reference Data'!$B$1,0)</f>
        <v>78712</v>
      </c>
      <c r="R6" s="2">
        <f>ROUNDUP(R3*'Reference Data'!$B$1,0)</f>
        <v>81048</v>
      </c>
      <c r="S6" s="2">
        <f>ROUNDUP(S3*'Reference Data'!$B$1,0)</f>
        <v>83385</v>
      </c>
      <c r="T6" s="2">
        <f>ROUNDUP(T3*'Reference Data'!$B$1,0)</f>
        <v>85722</v>
      </c>
      <c r="U6" s="2">
        <f>ROUNDUP(U3*'Reference Data'!$B$1,0)</f>
        <v>88059</v>
      </c>
      <c r="V6" s="2">
        <f>ROUNDUP(V3*'Reference Data'!$B$1,0)</f>
        <v>90393</v>
      </c>
      <c r="W6" s="2">
        <f>ROUNDUP(W3*'Reference Data'!$B$1,0)</f>
        <v>92728</v>
      </c>
      <c r="X6" s="2">
        <f>ROUNDUP(X3*'Reference Data'!$B$1,0)</f>
        <v>95063</v>
      </c>
      <c r="Y6" s="2">
        <f>ROUNDUP(Y3*'Reference Data'!$B$1,0)</f>
        <v>97398</v>
      </c>
      <c r="Z6" s="2">
        <f>ROUNDUP(Z3*'Reference Data'!$B$1,0)</f>
        <v>99732</v>
      </c>
      <c r="AA6" s="2">
        <f>ROUNDUP(AA3*'Reference Data'!$B$1,0)</f>
        <v>103268</v>
      </c>
      <c r="AB6" s="2">
        <f>ROUNDUP(AB3*'Reference Data'!$B$1,0)</f>
        <v>106271</v>
      </c>
      <c r="AC6" s="2">
        <f>ROUNDUP(AC3*'Reference Data'!$B$1,0)</f>
        <v>109248</v>
      </c>
      <c r="AD6" s="2">
        <f>ROUNDUP(AD3*'Reference Data'!$B$1,0)</f>
        <v>112469</v>
      </c>
      <c r="AE6" s="2">
        <f>ROUNDUP(AE3*'Reference Data'!$B$1,0)</f>
        <v>115689</v>
      </c>
      <c r="AF6" s="2">
        <f>ROUNDUP(AF3*'Reference Data'!$B$1,0)</f>
        <v>118909</v>
      </c>
      <c r="AG6" s="2">
        <f>ROUNDUP(AG3*'Reference Data'!$B$1,0)</f>
        <v>122130</v>
      </c>
      <c r="AH6" s="2">
        <f>ROUNDUP(AH3*'Reference Data'!$B$1,0)</f>
        <v>125353</v>
      </c>
      <c r="AI6" s="2">
        <f>ROUNDUP(AI3*'Reference Data'!$B$1,0)</f>
        <v>128571</v>
      </c>
      <c r="AJ6" s="2">
        <f>ROUNDUP(AJ3*'Reference Data'!$B$1,0)</f>
        <v>131789</v>
      </c>
      <c r="AK6" s="2">
        <f>ROUNDUP(AK3*'Reference Data'!$B$1,0)</f>
        <v>135007</v>
      </c>
      <c r="AL6" s="2">
        <f>ROUNDUP(AL3*'Reference Data'!$B$1,0)</f>
        <v>138220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1754</v>
      </c>
      <c r="D8" s="12">
        <f t="shared" ref="D8:N8" si="0">D3-C3</f>
        <v>3517</v>
      </c>
      <c r="E8" s="12">
        <f t="shared" si="0"/>
        <v>3530</v>
      </c>
      <c r="F8" s="12">
        <f t="shared" si="0"/>
        <v>2295</v>
      </c>
      <c r="G8" s="12">
        <f t="shared" si="0"/>
        <v>2294</v>
      </c>
      <c r="H8" s="12">
        <f t="shared" si="0"/>
        <v>2292</v>
      </c>
      <c r="I8" s="12">
        <f t="shared" si="0"/>
        <v>2290</v>
      </c>
      <c r="J8" s="12">
        <f t="shared" si="0"/>
        <v>2290</v>
      </c>
      <c r="K8" s="12">
        <f t="shared" si="0"/>
        <v>2290</v>
      </c>
      <c r="L8" s="12">
        <f t="shared" si="0"/>
        <v>2290</v>
      </c>
      <c r="M8" s="12">
        <f t="shared" si="0"/>
        <v>2290</v>
      </c>
      <c r="N8" s="12">
        <f t="shared" si="0"/>
        <v>2290</v>
      </c>
      <c r="O8" s="12">
        <f>((B8+C8)*(1-$B$24))+(O3-N3)</f>
        <v>3786.5999999999985</v>
      </c>
      <c r="P8" s="12">
        <f>(D8*(1-$B$24))+(P3-O3)</f>
        <v>5288.8000000000029</v>
      </c>
      <c r="Q8" s="12">
        <f t="shared" ref="Q8:Z8" si="1">(E8*(1-$B$24))+(Q3-P3)</f>
        <v>4826.25</v>
      </c>
      <c r="R8" s="12">
        <f t="shared" si="1"/>
        <v>3319.4000000000015</v>
      </c>
      <c r="S8" s="12">
        <f t="shared" si="1"/>
        <v>3319</v>
      </c>
      <c r="T8" s="12">
        <f t="shared" si="1"/>
        <v>3317</v>
      </c>
      <c r="U8" s="12">
        <f t="shared" si="1"/>
        <v>3315</v>
      </c>
      <c r="V8" s="12">
        <f t="shared" si="1"/>
        <v>3314</v>
      </c>
      <c r="W8" s="12">
        <f t="shared" si="1"/>
        <v>3314</v>
      </c>
      <c r="X8" s="12">
        <f t="shared" si="1"/>
        <v>3314</v>
      </c>
      <c r="Y8" s="12">
        <f t="shared" si="1"/>
        <v>3314</v>
      </c>
      <c r="Z8" s="12">
        <f t="shared" si="1"/>
        <v>3314</v>
      </c>
      <c r="AA8" s="12">
        <f>((O8+O9)*(1-$B$24))+(AA3-Z3)</f>
        <v>5337.4799999999959</v>
      </c>
      <c r="AB8" s="12">
        <f t="shared" ref="AB8:AL8" si="2">((P8+P9)*(1-$B$24))+(AB3-AA3)</f>
        <v>6605.8400000000038</v>
      </c>
      <c r="AC8" s="12">
        <f t="shared" si="2"/>
        <v>6131.6999999999971</v>
      </c>
      <c r="AD8" s="12">
        <f t="shared" si="2"/>
        <v>4732.4400000000023</v>
      </c>
      <c r="AE8" s="12">
        <f t="shared" si="2"/>
        <v>4731.1999999999971</v>
      </c>
      <c r="AF8" s="12">
        <f t="shared" si="2"/>
        <v>4729.1999999999971</v>
      </c>
      <c r="AG8" s="12">
        <f t="shared" si="2"/>
        <v>4727.8000000000029</v>
      </c>
      <c r="AH8" s="12">
        <f t="shared" si="2"/>
        <v>4727.4000000000015</v>
      </c>
      <c r="AI8" s="12">
        <f t="shared" si="2"/>
        <v>4725.4000000000015</v>
      </c>
      <c r="AJ8" s="12">
        <f t="shared" si="2"/>
        <v>4725.4000000000015</v>
      </c>
      <c r="AK8" s="12">
        <f t="shared" si="2"/>
        <v>4725.4000000000015</v>
      </c>
      <c r="AL8" s="12">
        <f t="shared" si="2"/>
        <v>4723.4000000000015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121026</v>
      </c>
      <c r="D10" s="2">
        <f t="shared" ref="D10:Z10" si="5">D12-SUM(D8:D9)</f>
        <v>365453</v>
      </c>
      <c r="E10" s="2">
        <f t="shared" si="5"/>
        <v>612540</v>
      </c>
      <c r="F10" s="2">
        <f t="shared" si="5"/>
        <v>774425</v>
      </c>
      <c r="G10" s="2">
        <f t="shared" si="5"/>
        <v>935006</v>
      </c>
      <c r="H10" s="2">
        <f t="shared" si="5"/>
        <v>1095448</v>
      </c>
      <c r="I10" s="2">
        <f t="shared" si="5"/>
        <v>1255750</v>
      </c>
      <c r="J10" s="2">
        <f t="shared" si="5"/>
        <v>1416050</v>
      </c>
      <c r="K10" s="2">
        <f t="shared" si="5"/>
        <v>1576350</v>
      </c>
      <c r="L10" s="2">
        <f t="shared" si="5"/>
        <v>1736650</v>
      </c>
      <c r="M10" s="2">
        <f t="shared" si="5"/>
        <v>1896950</v>
      </c>
      <c r="N10" s="2">
        <f t="shared" si="5"/>
        <v>2057250</v>
      </c>
      <c r="O10" s="2">
        <f t="shared" si="5"/>
        <v>2198035.4</v>
      </c>
      <c r="P10" s="2">
        <f t="shared" si="5"/>
        <v>2320559.2000000002</v>
      </c>
      <c r="Q10" s="2">
        <f t="shared" si="5"/>
        <v>2411759.75</v>
      </c>
      <c r="R10" s="2">
        <f t="shared" si="5"/>
        <v>2484974.6</v>
      </c>
      <c r="S10" s="2">
        <f t="shared" si="5"/>
        <v>2556725</v>
      </c>
      <c r="T10" s="2">
        <f t="shared" si="5"/>
        <v>2628477</v>
      </c>
      <c r="U10" s="2">
        <f t="shared" si="5"/>
        <v>2700229</v>
      </c>
      <c r="V10" s="2">
        <f t="shared" si="5"/>
        <v>2771910</v>
      </c>
      <c r="W10" s="2">
        <f t="shared" si="5"/>
        <v>2843590</v>
      </c>
      <c r="X10" s="2">
        <f t="shared" si="5"/>
        <v>2915270</v>
      </c>
      <c r="Y10" s="2">
        <f t="shared" si="5"/>
        <v>2986950</v>
      </c>
      <c r="Z10" s="2">
        <f t="shared" si="5"/>
        <v>3058630</v>
      </c>
      <c r="AA10" s="2">
        <f t="shared" ref="AA10:AL10" si="6">AA12-SUM(AA8:AA9)</f>
        <v>3165168.52</v>
      </c>
      <c r="AB10" s="2">
        <f t="shared" si="6"/>
        <v>3256092.16</v>
      </c>
      <c r="AC10" s="2">
        <f t="shared" si="6"/>
        <v>3347948.3</v>
      </c>
      <c r="AD10" s="2">
        <f t="shared" si="6"/>
        <v>3448260.56</v>
      </c>
      <c r="AE10" s="2">
        <f t="shared" si="6"/>
        <v>3547115.8</v>
      </c>
      <c r="AF10" s="2">
        <f t="shared" si="6"/>
        <v>3645971.8</v>
      </c>
      <c r="AG10" s="2">
        <f t="shared" si="6"/>
        <v>3744869.2</v>
      </c>
      <c r="AH10" s="2">
        <f t="shared" si="6"/>
        <v>3843807.6</v>
      </c>
      <c r="AI10" s="2">
        <f t="shared" si="6"/>
        <v>3942607.6</v>
      </c>
      <c r="AJ10" s="2">
        <f t="shared" si="6"/>
        <v>4041405.6</v>
      </c>
      <c r="AK10" s="2">
        <f t="shared" si="6"/>
        <v>4140203.6</v>
      </c>
      <c r="AL10" s="2">
        <f t="shared" si="6"/>
        <v>4238863.5999999996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122780</v>
      </c>
      <c r="D12" s="2">
        <f>ROUNDUP(D3*'Reference Data'!$B$3,0)</f>
        <v>368970</v>
      </c>
      <c r="E12" s="2">
        <f>ROUNDUP(E3*'Reference Data'!$B$3,0)</f>
        <v>616070</v>
      </c>
      <c r="F12" s="2">
        <f>ROUNDUP(F3*'Reference Data'!$B$3,0)</f>
        <v>776720</v>
      </c>
      <c r="G12" s="2">
        <f>ROUNDUP(G3*'Reference Data'!$B$3,0)</f>
        <v>937300</v>
      </c>
      <c r="H12" s="2">
        <f>ROUNDUP(H3*'Reference Data'!$B$3,0)</f>
        <v>1097740</v>
      </c>
      <c r="I12" s="2">
        <f>ROUNDUP(I3*'Reference Data'!$B$3,0)</f>
        <v>1258040</v>
      </c>
      <c r="J12" s="2">
        <f>ROUNDUP(J3*'Reference Data'!$B$3,0)</f>
        <v>1418340</v>
      </c>
      <c r="K12" s="2">
        <f>ROUNDUP(K3*'Reference Data'!$B$3,0)</f>
        <v>1578640</v>
      </c>
      <c r="L12" s="2">
        <f>ROUNDUP(L3*'Reference Data'!$B$3,0)</f>
        <v>1738940</v>
      </c>
      <c r="M12" s="2">
        <f>ROUNDUP(M3*'Reference Data'!$B$3,0)</f>
        <v>1899240</v>
      </c>
      <c r="N12" s="2">
        <f>ROUNDUP(N3*'Reference Data'!$B$3,0)</f>
        <v>2059540</v>
      </c>
      <c r="O12" s="2">
        <f>ROUNDUP(O3*'Reference Data'!$B$3,0)</f>
        <v>2201822</v>
      </c>
      <c r="P12" s="2">
        <f>ROUNDUP(P3*'Reference Data'!$B$3,0)</f>
        <v>2325848</v>
      </c>
      <c r="Q12" s="2">
        <f>ROUNDUP(Q3*'Reference Data'!$B$3,0)</f>
        <v>2416586</v>
      </c>
      <c r="R12" s="2">
        <f>ROUNDUP(R3*'Reference Data'!$B$3,0)</f>
        <v>2488294</v>
      </c>
      <c r="S12" s="2">
        <f>ROUNDUP(S3*'Reference Data'!$B$3,0)</f>
        <v>2560044</v>
      </c>
      <c r="T12" s="2">
        <f>ROUNDUP(T3*'Reference Data'!$B$3,0)</f>
        <v>2631794</v>
      </c>
      <c r="U12" s="2">
        <f>ROUNDUP(U3*'Reference Data'!$B$3,0)</f>
        <v>2703544</v>
      </c>
      <c r="V12" s="2">
        <f>ROUNDUP(V3*'Reference Data'!$B$3,0)</f>
        <v>2775224</v>
      </c>
      <c r="W12" s="2">
        <f>ROUNDUP(W3*'Reference Data'!$B$3,0)</f>
        <v>2846904</v>
      </c>
      <c r="X12" s="2">
        <f>ROUNDUP(X3*'Reference Data'!$B$3,0)</f>
        <v>2918584</v>
      </c>
      <c r="Y12" s="2">
        <f>ROUNDUP(Y3*'Reference Data'!$B$3,0)</f>
        <v>2990264</v>
      </c>
      <c r="Z12" s="2">
        <f>ROUNDUP(Z3*'Reference Data'!$B$3,0)</f>
        <v>3061944</v>
      </c>
      <c r="AA12" s="2">
        <f>ROUNDUP(AA3*'Reference Data'!$B$3,0)</f>
        <v>3170506</v>
      </c>
      <c r="AB12" s="2">
        <f>ROUNDUP(AB3*'Reference Data'!$B$3,0)</f>
        <v>3262698</v>
      </c>
      <c r="AC12" s="2">
        <f>ROUNDUP(AC3*'Reference Data'!$B$3,0)</f>
        <v>3354080</v>
      </c>
      <c r="AD12" s="2">
        <f>ROUNDUP(AD3*'Reference Data'!$B$3,0)</f>
        <v>3452993</v>
      </c>
      <c r="AE12" s="2">
        <f>ROUNDUP(AE3*'Reference Data'!$B$3,0)</f>
        <v>3551847</v>
      </c>
      <c r="AF12" s="2">
        <f>ROUNDUP(AF3*'Reference Data'!$B$3,0)</f>
        <v>3650701</v>
      </c>
      <c r="AG12" s="2">
        <f>ROUNDUP(AG3*'Reference Data'!$B$3,0)</f>
        <v>3749597</v>
      </c>
      <c r="AH12" s="2">
        <f>ROUNDUP(AH3*'Reference Data'!$B$3,0)</f>
        <v>3848535</v>
      </c>
      <c r="AI12" s="2">
        <f>ROUNDUP(AI3*'Reference Data'!$B$3,0)</f>
        <v>3947333</v>
      </c>
      <c r="AJ12" s="2">
        <f>ROUNDUP(AJ3*'Reference Data'!$B$3,0)</f>
        <v>4046131</v>
      </c>
      <c r="AK12" s="2">
        <f>ROUNDUP(AK3*'Reference Data'!$B$3,0)</f>
        <v>4144929</v>
      </c>
      <c r="AL12" s="2">
        <f>ROUNDUP(AL3*'Reference Data'!$B$3,0)</f>
        <v>4243587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1.2278</v>
      </c>
      <c r="D13" s="1">
        <f>(D12*'Reference Data'!$B$8*'Reference Data'!$B$9)/(5*60)</f>
        <v>3.6897000000000002</v>
      </c>
      <c r="E13" s="1">
        <f>(E12*'Reference Data'!$B$8*'Reference Data'!$B$9)/(5*60)</f>
        <v>6.1607000000000003</v>
      </c>
      <c r="F13" s="1">
        <f>(F12*'Reference Data'!$B$8*'Reference Data'!$B$9)/(5*60)</f>
        <v>7.7671999999999999</v>
      </c>
      <c r="G13" s="1">
        <f>(G12*'Reference Data'!$B$8*'Reference Data'!$B$9)/(5*60)</f>
        <v>9.3730000000000011</v>
      </c>
      <c r="H13" s="1">
        <f>(H12*'Reference Data'!$B$8*'Reference Data'!$B$9)/(5*60)</f>
        <v>10.977399999999999</v>
      </c>
      <c r="I13" s="1">
        <f>(I12*'Reference Data'!$B$8*'Reference Data'!$B$9)/(5*60)</f>
        <v>12.580399999999999</v>
      </c>
      <c r="J13" s="1">
        <f>(J12*'Reference Data'!$B$8*'Reference Data'!$B$9)/(5*60)</f>
        <v>14.183399999999999</v>
      </c>
      <c r="K13" s="1">
        <f>(K12*'Reference Data'!$B$8*'Reference Data'!$B$9)/(5*60)</f>
        <v>15.7864</v>
      </c>
      <c r="L13" s="1">
        <f>(L12*'Reference Data'!$B$8*'Reference Data'!$B$9)/(5*60)</f>
        <v>17.389399999999998</v>
      </c>
      <c r="M13" s="1">
        <f>(M12*'Reference Data'!$B$8*'Reference Data'!$B$9)/(5*60)</f>
        <v>18.9924</v>
      </c>
      <c r="N13" s="1">
        <f>(N12*'Reference Data'!$B$8*'Reference Data'!$B$9)/(5*60)</f>
        <v>20.595399999999998</v>
      </c>
      <c r="O13" s="1">
        <f>(O12*'Reference Data'!$B$8*'Reference Data'!$B$9)/(5*60)</f>
        <v>22.018219999999999</v>
      </c>
      <c r="P13" s="1">
        <f>(P12*'Reference Data'!$B$8*'Reference Data'!$B$9)/(5*60)</f>
        <v>23.258480000000002</v>
      </c>
      <c r="Q13" s="1">
        <f>(Q12*'Reference Data'!$B$8*'Reference Data'!$B$9)/(5*60)</f>
        <v>24.165860000000002</v>
      </c>
      <c r="R13" s="1">
        <f>(R12*'Reference Data'!$B$8*'Reference Data'!$B$9)/(5*60)</f>
        <v>24.882939999999998</v>
      </c>
      <c r="S13" s="1">
        <f>(S12*'Reference Data'!$B$8*'Reference Data'!$B$9)/(5*60)</f>
        <v>25.600439999999999</v>
      </c>
      <c r="T13" s="1">
        <f>(T12*'Reference Data'!$B$8*'Reference Data'!$B$9)/(5*60)</f>
        <v>26.31794</v>
      </c>
      <c r="U13" s="1">
        <f>(U12*'Reference Data'!$B$8*'Reference Data'!$B$9)/(5*60)</f>
        <v>27.035439999999998</v>
      </c>
      <c r="V13" s="1">
        <f>(V12*'Reference Data'!$B$8*'Reference Data'!$B$9)/(5*60)</f>
        <v>27.75224</v>
      </c>
      <c r="W13" s="1">
        <f>(W12*'Reference Data'!$B$8*'Reference Data'!$B$9)/(5*60)</f>
        <v>28.46904</v>
      </c>
      <c r="X13" s="1">
        <f>(X12*'Reference Data'!$B$8*'Reference Data'!$B$9)/(5*60)</f>
        <v>29.185839999999995</v>
      </c>
      <c r="Y13" s="1">
        <f>(Y12*'Reference Data'!$B$8*'Reference Data'!$B$9)/(5*60)</f>
        <v>29.902639999999998</v>
      </c>
      <c r="Z13" s="1">
        <f>(Z12*'Reference Data'!$B$8*'Reference Data'!$B$9)/(5*60)</f>
        <v>30.619440000000001</v>
      </c>
      <c r="AA13" s="1">
        <f>(AA12*'Reference Data'!$B$8*'Reference Data'!$B$9)/(5*60)</f>
        <v>31.70506</v>
      </c>
      <c r="AB13" s="1">
        <f>(AB12*'Reference Data'!$B$8*'Reference Data'!$B$9)/(5*60)</f>
        <v>32.626980000000003</v>
      </c>
      <c r="AC13" s="1">
        <f>(AC12*'Reference Data'!$B$8*'Reference Data'!$B$9)/(5*60)</f>
        <v>33.540799999999997</v>
      </c>
      <c r="AD13" s="1">
        <f>(AD12*'Reference Data'!$B$8*'Reference Data'!$B$9)/(5*60)</f>
        <v>34.52993</v>
      </c>
      <c r="AE13" s="1">
        <f>(AE12*'Reference Data'!$B$8*'Reference Data'!$B$9)/(5*60)</f>
        <v>35.518470000000001</v>
      </c>
      <c r="AF13" s="1">
        <f>(AF12*'Reference Data'!$B$8*'Reference Data'!$B$9)/(5*60)</f>
        <v>36.507010000000001</v>
      </c>
      <c r="AG13" s="1">
        <f>(AG12*'Reference Data'!$B$8*'Reference Data'!$B$9)/(5*60)</f>
        <v>37.49597</v>
      </c>
      <c r="AH13" s="1">
        <f>(AH12*'Reference Data'!$B$8*'Reference Data'!$B$9)/(5*60)</f>
        <v>38.485350000000004</v>
      </c>
      <c r="AI13" s="1">
        <f>(AI12*'Reference Data'!$B$8*'Reference Data'!$B$9)/(5*60)</f>
        <v>39.473329999999997</v>
      </c>
      <c r="AJ13" s="1">
        <f>(AJ12*'Reference Data'!$B$8*'Reference Data'!$B$9)/(5*60)</f>
        <v>40.461309999999997</v>
      </c>
      <c r="AK13" s="1">
        <f>(AK12*'Reference Data'!$B$8*'Reference Data'!$B$9)/(5*60)</f>
        <v>41.449289999999998</v>
      </c>
      <c r="AL13" s="1">
        <f>(AL12*'Reference Data'!$B$8*'Reference Data'!$B$9)/(5*60)</f>
        <v>42.435870000000001</v>
      </c>
    </row>
    <row r="14" spans="1:38">
      <c r="A14" t="s">
        <v>11</v>
      </c>
      <c r="B14" s="1">
        <f>B12/(30*24*60*60)</f>
        <v>0</v>
      </c>
      <c r="C14" s="1">
        <f>C12/(30*24*60*60)</f>
        <v>4.7368827160493829E-2</v>
      </c>
      <c r="D14" s="1">
        <f t="shared" ref="D14:Z14" si="7">D12/(30*24*60*60)</f>
        <v>0.14234953703703704</v>
      </c>
      <c r="E14" s="1">
        <f t="shared" si="7"/>
        <v>0.23768132716049384</v>
      </c>
      <c r="F14" s="1">
        <f t="shared" si="7"/>
        <v>0.29966049382716048</v>
      </c>
      <c r="G14" s="1">
        <f t="shared" si="7"/>
        <v>0.36161265432098766</v>
      </c>
      <c r="H14" s="1">
        <f t="shared" si="7"/>
        <v>0.42351080246913581</v>
      </c>
      <c r="I14" s="1">
        <f t="shared" si="7"/>
        <v>0.48535493827160492</v>
      </c>
      <c r="J14" s="1">
        <f t="shared" si="7"/>
        <v>0.54719907407407409</v>
      </c>
      <c r="K14" s="1">
        <f t="shared" si="7"/>
        <v>0.60904320987654326</v>
      </c>
      <c r="L14" s="1">
        <f t="shared" si="7"/>
        <v>0.67088734567901231</v>
      </c>
      <c r="M14" s="1">
        <f t="shared" si="7"/>
        <v>0.73273148148148148</v>
      </c>
      <c r="N14" s="1">
        <f t="shared" si="7"/>
        <v>0.79457561728395065</v>
      </c>
      <c r="O14" s="1">
        <f t="shared" si="7"/>
        <v>0.84946836419753091</v>
      </c>
      <c r="P14" s="1">
        <f t="shared" si="7"/>
        <v>0.89731790123456789</v>
      </c>
      <c r="Q14" s="1">
        <f t="shared" si="7"/>
        <v>0.9323248456790123</v>
      </c>
      <c r="R14" s="1">
        <f t="shared" si="7"/>
        <v>0.95998996913580248</v>
      </c>
      <c r="S14" s="1">
        <f t="shared" si="7"/>
        <v>0.98767129629629624</v>
      </c>
      <c r="T14" s="1">
        <f t="shared" si="7"/>
        <v>1.0153526234567902</v>
      </c>
      <c r="U14" s="1">
        <f t="shared" si="7"/>
        <v>1.0430339506172839</v>
      </c>
      <c r="V14" s="1">
        <f t="shared" si="7"/>
        <v>1.0706882716049382</v>
      </c>
      <c r="W14" s="1">
        <f t="shared" si="7"/>
        <v>1.0983425925925925</v>
      </c>
      <c r="X14" s="1">
        <f t="shared" si="7"/>
        <v>1.125996913580247</v>
      </c>
      <c r="Y14" s="1">
        <f t="shared" si="7"/>
        <v>1.1536512345679013</v>
      </c>
      <c r="Z14" s="1">
        <f t="shared" si="7"/>
        <v>1.1813055555555556</v>
      </c>
      <c r="AA14" s="1">
        <f t="shared" ref="AA14:AL14" si="8">AA12/(30*24*60*60)</f>
        <v>1.2231890432098766</v>
      </c>
      <c r="AB14" s="1">
        <f t="shared" si="8"/>
        <v>1.2587569444444444</v>
      </c>
      <c r="AC14" s="1">
        <f t="shared" si="8"/>
        <v>1.2940123456790122</v>
      </c>
      <c r="AD14" s="1">
        <f t="shared" si="8"/>
        <v>1.332173225308642</v>
      </c>
      <c r="AE14" s="1">
        <f t="shared" si="8"/>
        <v>1.3703113425925926</v>
      </c>
      <c r="AF14" s="1">
        <f t="shared" si="8"/>
        <v>1.4084494598765431</v>
      </c>
      <c r="AG14" s="1">
        <f t="shared" si="8"/>
        <v>1.4466037808641976</v>
      </c>
      <c r="AH14" s="1">
        <f t="shared" si="8"/>
        <v>1.4847743055555556</v>
      </c>
      <c r="AI14" s="1">
        <f t="shared" si="8"/>
        <v>1.5228908179012346</v>
      </c>
      <c r="AJ14" s="1">
        <f t="shared" si="8"/>
        <v>1.5610073302469136</v>
      </c>
      <c r="AK14" s="1">
        <f t="shared" si="8"/>
        <v>1.5991238425925927</v>
      </c>
      <c r="AL14" s="1">
        <f t="shared" si="8"/>
        <v>1.6371863425925925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52620</v>
      </c>
      <c r="D16" s="2">
        <f>ROUNDUP(D3*'Reference Data'!$B$4,0)</f>
        <v>158130</v>
      </c>
      <c r="E16" s="2">
        <f>ROUNDUP(E3*'Reference Data'!$B$4,0)</f>
        <v>264030</v>
      </c>
      <c r="F16" s="2">
        <f>ROUNDUP(F3*'Reference Data'!$B$4,0)</f>
        <v>332880</v>
      </c>
      <c r="G16" s="2">
        <f>ROUNDUP(G3*'Reference Data'!$B$4,0)</f>
        <v>401700</v>
      </c>
      <c r="H16" s="2">
        <f>ROUNDUP(H3*'Reference Data'!$B$4,0)</f>
        <v>470460</v>
      </c>
      <c r="I16" s="2">
        <f>ROUNDUP(I3*'Reference Data'!$B$4,0)</f>
        <v>539160</v>
      </c>
      <c r="J16" s="2">
        <f>ROUNDUP(J3*'Reference Data'!$B$4,0)</f>
        <v>607860</v>
      </c>
      <c r="K16" s="2">
        <f>ROUNDUP(K3*'Reference Data'!$B$4,0)</f>
        <v>676560</v>
      </c>
      <c r="L16" s="2">
        <f>ROUNDUP(L3*'Reference Data'!$B$4,0)</f>
        <v>745260</v>
      </c>
      <c r="M16" s="2">
        <f>ROUNDUP(M3*'Reference Data'!$B$4,0)</f>
        <v>813960</v>
      </c>
      <c r="N16" s="2">
        <f>ROUNDUP(N3*'Reference Data'!$B$4,0)</f>
        <v>882660</v>
      </c>
      <c r="O16" s="2">
        <f>ROUNDUP(O3*'Reference Data'!$B$4,0)</f>
        <v>943638</v>
      </c>
      <c r="P16" s="2">
        <f>ROUNDUP(P3*'Reference Data'!$B$4,0)</f>
        <v>996792</v>
      </c>
      <c r="Q16" s="2">
        <f>ROUNDUP(Q3*'Reference Data'!$B$4,0)</f>
        <v>1035680</v>
      </c>
      <c r="R16" s="2">
        <f>ROUNDUP(R3*'Reference Data'!$B$4,0)</f>
        <v>1066412</v>
      </c>
      <c r="S16" s="2">
        <f>ROUNDUP(S3*'Reference Data'!$B$4,0)</f>
        <v>1097162</v>
      </c>
      <c r="T16" s="2">
        <f>ROUNDUP(T3*'Reference Data'!$B$4,0)</f>
        <v>1127912</v>
      </c>
      <c r="U16" s="2">
        <f>ROUNDUP(U3*'Reference Data'!$B$4,0)</f>
        <v>1158662</v>
      </c>
      <c r="V16" s="2">
        <f>ROUNDUP(V3*'Reference Data'!$B$4,0)</f>
        <v>1189382</v>
      </c>
      <c r="W16" s="2">
        <f>ROUNDUP(W3*'Reference Data'!$B$4,0)</f>
        <v>1220102</v>
      </c>
      <c r="X16" s="2">
        <f>ROUNDUP(X3*'Reference Data'!$B$4,0)</f>
        <v>1250822</v>
      </c>
      <c r="Y16" s="2">
        <f>ROUNDUP(Y3*'Reference Data'!$B$4,0)</f>
        <v>1281542</v>
      </c>
      <c r="Z16" s="2">
        <f>ROUNDUP(Z3*'Reference Data'!$B$4,0)</f>
        <v>1312262</v>
      </c>
      <c r="AA16" s="2">
        <f>ROUNDUP(AA3*'Reference Data'!$B$4,0)</f>
        <v>1358788</v>
      </c>
      <c r="AB16" s="2">
        <f>ROUNDUP(AB3*'Reference Data'!$B$4,0)</f>
        <v>1398300</v>
      </c>
      <c r="AC16" s="2">
        <f>ROUNDUP(AC3*'Reference Data'!$B$4,0)</f>
        <v>1437463</v>
      </c>
      <c r="AD16" s="2">
        <f>ROUNDUP(AD3*'Reference Data'!$B$4,0)</f>
        <v>1479854</v>
      </c>
      <c r="AE16" s="2">
        <f>ROUNDUP(AE3*'Reference Data'!$B$4,0)</f>
        <v>1522220</v>
      </c>
      <c r="AF16" s="2">
        <f>ROUNDUP(AF3*'Reference Data'!$B$4,0)</f>
        <v>1564586</v>
      </c>
      <c r="AG16" s="2">
        <f>ROUNDUP(AG3*'Reference Data'!$B$4,0)</f>
        <v>1606970</v>
      </c>
      <c r="AH16" s="2">
        <f>ROUNDUP(AH3*'Reference Data'!$B$4,0)</f>
        <v>1649372</v>
      </c>
      <c r="AI16" s="2">
        <f>ROUNDUP(AI3*'Reference Data'!$B$4,0)</f>
        <v>1691714</v>
      </c>
      <c r="AJ16" s="2">
        <f>ROUNDUP(AJ3*'Reference Data'!$B$4,0)</f>
        <v>1734056</v>
      </c>
      <c r="AK16" s="2">
        <f>ROUNDUP(AK3*'Reference Data'!$B$4,0)</f>
        <v>1776398</v>
      </c>
      <c r="AL16" s="2">
        <f>ROUNDUP(AL3*'Reference Data'!$B$4,0)</f>
        <v>1818680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0.5262</v>
      </c>
      <c r="D17" s="1">
        <f>(D16*'Reference Data'!$B$8*'Reference Data'!$B$9)/(5*60)</f>
        <v>1.5812999999999999</v>
      </c>
      <c r="E17" s="1">
        <f>(E16*'Reference Data'!$B$8*'Reference Data'!$B$9)/(5*60)</f>
        <v>2.6403000000000003</v>
      </c>
      <c r="F17" s="1">
        <f>(F16*'Reference Data'!$B$8*'Reference Data'!$B$9)/(5*60)</f>
        <v>3.3287999999999998</v>
      </c>
      <c r="G17" s="1">
        <f>(G16*'Reference Data'!$B$8*'Reference Data'!$B$9)/(5*60)</f>
        <v>4.0170000000000003</v>
      </c>
      <c r="H17" s="1">
        <f>(H16*'Reference Data'!$B$8*'Reference Data'!$B$9)/(5*60)</f>
        <v>4.7046000000000001</v>
      </c>
      <c r="I17" s="1">
        <f>(I16*'Reference Data'!$B$8*'Reference Data'!$B$9)/(5*60)</f>
        <v>5.3916000000000004</v>
      </c>
      <c r="J17" s="1">
        <f>(J16*'Reference Data'!$B$8*'Reference Data'!$B$9)/(5*60)</f>
        <v>6.0785999999999998</v>
      </c>
      <c r="K17" s="1">
        <f>(K16*'Reference Data'!$B$8*'Reference Data'!$B$9)/(5*60)</f>
        <v>6.7656000000000001</v>
      </c>
      <c r="L17" s="1">
        <f>(L16*'Reference Data'!$B$8*'Reference Data'!$B$9)/(5*60)</f>
        <v>7.4526000000000003</v>
      </c>
      <c r="M17" s="1">
        <f>(M16*'Reference Data'!$B$8*'Reference Data'!$B$9)/(5*60)</f>
        <v>8.1395999999999997</v>
      </c>
      <c r="N17" s="1">
        <f>(N16*'Reference Data'!$B$8*'Reference Data'!$B$9)/(5*60)</f>
        <v>8.8266000000000009</v>
      </c>
      <c r="O17" s="1">
        <f>(O16*'Reference Data'!$B$8*'Reference Data'!$B$9)/(5*60)</f>
        <v>9.4363800000000015</v>
      </c>
      <c r="P17" s="1">
        <f>(P16*'Reference Data'!$B$8*'Reference Data'!$B$9)/(5*60)</f>
        <v>9.9679200000000012</v>
      </c>
      <c r="Q17" s="1">
        <f>(Q16*'Reference Data'!$B$8*'Reference Data'!$B$9)/(5*60)</f>
        <v>10.3568</v>
      </c>
      <c r="R17" s="1">
        <f>(R16*'Reference Data'!$B$8*'Reference Data'!$B$9)/(5*60)</f>
        <v>10.66412</v>
      </c>
      <c r="S17" s="1">
        <f>(S16*'Reference Data'!$B$8*'Reference Data'!$B$9)/(5*60)</f>
        <v>10.971620000000001</v>
      </c>
      <c r="T17" s="1">
        <f>(T16*'Reference Data'!$B$8*'Reference Data'!$B$9)/(5*60)</f>
        <v>11.279120000000001</v>
      </c>
      <c r="U17" s="1">
        <f>(U16*'Reference Data'!$B$8*'Reference Data'!$B$9)/(5*60)</f>
        <v>11.586620000000002</v>
      </c>
      <c r="V17" s="1">
        <f>(V16*'Reference Data'!$B$8*'Reference Data'!$B$9)/(5*60)</f>
        <v>11.89382</v>
      </c>
      <c r="W17" s="1">
        <f>(W16*'Reference Data'!$B$8*'Reference Data'!$B$9)/(5*60)</f>
        <v>12.20102</v>
      </c>
      <c r="X17" s="1">
        <f>(X16*'Reference Data'!$B$8*'Reference Data'!$B$9)/(5*60)</f>
        <v>12.50822</v>
      </c>
      <c r="Y17" s="1">
        <f>(Y16*'Reference Data'!$B$8*'Reference Data'!$B$9)/(5*60)</f>
        <v>12.815420000000001</v>
      </c>
      <c r="Z17" s="1">
        <f>(Z16*'Reference Data'!$B$8*'Reference Data'!$B$9)/(5*60)</f>
        <v>13.12262</v>
      </c>
      <c r="AA17" s="1">
        <f>(AA16*'Reference Data'!$B$8*'Reference Data'!$B$9)/(5*60)</f>
        <v>13.58788</v>
      </c>
      <c r="AB17" s="1">
        <f>(AB16*'Reference Data'!$B$8*'Reference Data'!$B$9)/(5*60)</f>
        <v>13.983000000000002</v>
      </c>
      <c r="AC17" s="1">
        <f>(AC16*'Reference Data'!$B$8*'Reference Data'!$B$9)/(5*60)</f>
        <v>14.37463</v>
      </c>
      <c r="AD17" s="1">
        <f>(AD16*'Reference Data'!$B$8*'Reference Data'!$B$9)/(5*60)</f>
        <v>14.798539999999999</v>
      </c>
      <c r="AE17" s="1">
        <f>(AE16*'Reference Data'!$B$8*'Reference Data'!$B$9)/(5*60)</f>
        <v>15.222199999999999</v>
      </c>
      <c r="AF17" s="1">
        <f>(AF16*'Reference Data'!$B$8*'Reference Data'!$B$9)/(5*60)</f>
        <v>15.645860000000003</v>
      </c>
      <c r="AG17" s="1">
        <f>(AG16*'Reference Data'!$B$8*'Reference Data'!$B$9)/(5*60)</f>
        <v>16.069700000000001</v>
      </c>
      <c r="AH17" s="1">
        <f>(AH16*'Reference Data'!$B$8*'Reference Data'!$B$9)/(5*60)</f>
        <v>16.49372</v>
      </c>
      <c r="AI17" s="1">
        <f>(AI16*'Reference Data'!$B$8*'Reference Data'!$B$9)/(5*60)</f>
        <v>16.91714</v>
      </c>
      <c r="AJ17" s="1">
        <f>(AJ16*'Reference Data'!$B$8*'Reference Data'!$B$9)/(5*60)</f>
        <v>17.340560000000004</v>
      </c>
      <c r="AK17" s="1">
        <f>(AK16*'Reference Data'!$B$8*'Reference Data'!$B$9)/(5*60)</f>
        <v>17.76398</v>
      </c>
      <c r="AL17" s="1">
        <f>(AL16*'Reference Data'!$B$8*'Reference Data'!$B$9)/(5*60)</f>
        <v>18.186800000000002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2.0300925925925927E-2</v>
      </c>
      <c r="D18" s="7">
        <f t="shared" si="9"/>
        <v>6.1006944444444447E-2</v>
      </c>
      <c r="E18" s="7">
        <f t="shared" si="9"/>
        <v>0.10186342592592593</v>
      </c>
      <c r="F18" s="7">
        <f t="shared" si="9"/>
        <v>0.12842592592592592</v>
      </c>
      <c r="G18" s="7">
        <f t="shared" si="9"/>
        <v>0.15497685185185187</v>
      </c>
      <c r="H18" s="7">
        <f t="shared" si="9"/>
        <v>0.18150462962962963</v>
      </c>
      <c r="I18" s="7">
        <f t="shared" si="9"/>
        <v>0.20800925925925925</v>
      </c>
      <c r="J18" s="7">
        <f t="shared" si="9"/>
        <v>0.23451388888888888</v>
      </c>
      <c r="K18" s="7">
        <f t="shared" si="9"/>
        <v>0.26101851851851854</v>
      </c>
      <c r="L18" s="7">
        <f t="shared" si="9"/>
        <v>0.28752314814814817</v>
      </c>
      <c r="M18" s="7">
        <f t="shared" si="9"/>
        <v>0.31402777777777779</v>
      </c>
      <c r="N18" s="7">
        <f t="shared" si="9"/>
        <v>0.34053240740740742</v>
      </c>
      <c r="O18" s="7">
        <f t="shared" si="9"/>
        <v>0.36405787037037035</v>
      </c>
      <c r="P18" s="7">
        <f t="shared" si="9"/>
        <v>0.3845648148148148</v>
      </c>
      <c r="Q18" s="7">
        <f t="shared" si="9"/>
        <v>0.39956790123456792</v>
      </c>
      <c r="R18" s="7">
        <f t="shared" si="9"/>
        <v>0.41142438271604936</v>
      </c>
      <c r="S18" s="7">
        <f t="shared" si="9"/>
        <v>0.42328780864197529</v>
      </c>
      <c r="T18" s="7">
        <f t="shared" si="9"/>
        <v>0.43515123456790122</v>
      </c>
      <c r="U18" s="7">
        <f t="shared" si="9"/>
        <v>0.44701466049382715</v>
      </c>
      <c r="V18" s="7">
        <f t="shared" si="9"/>
        <v>0.45886651234567899</v>
      </c>
      <c r="W18" s="7">
        <f t="shared" si="9"/>
        <v>0.47071836419753088</v>
      </c>
      <c r="X18" s="7">
        <f t="shared" si="9"/>
        <v>0.48257021604938272</v>
      </c>
      <c r="Y18" s="7">
        <f t="shared" si="9"/>
        <v>0.49442206790123455</v>
      </c>
      <c r="Z18" s="7">
        <f t="shared" si="9"/>
        <v>0.50627391975308644</v>
      </c>
      <c r="AA18" s="7">
        <f t="shared" ref="AA18:AL18" si="10">AA16/(30*24*60*60)</f>
        <v>0.52422376543209881</v>
      </c>
      <c r="AB18" s="7">
        <f t="shared" si="10"/>
        <v>0.53946759259259258</v>
      </c>
      <c r="AC18" s="7">
        <f t="shared" si="10"/>
        <v>0.55457677469135802</v>
      </c>
      <c r="AD18" s="7">
        <f t="shared" si="10"/>
        <v>0.57093132716049377</v>
      </c>
      <c r="AE18" s="7">
        <f t="shared" si="10"/>
        <v>0.58727623456790123</v>
      </c>
      <c r="AF18" s="7">
        <f t="shared" si="10"/>
        <v>0.60362114197530869</v>
      </c>
      <c r="AG18" s="7">
        <f t="shared" si="10"/>
        <v>0.61997299382716053</v>
      </c>
      <c r="AH18" s="7">
        <f t="shared" si="10"/>
        <v>0.63633179012345675</v>
      </c>
      <c r="AI18" s="7">
        <f t="shared" si="10"/>
        <v>0.65266743827160489</v>
      </c>
      <c r="AJ18" s="7">
        <f t="shared" si="10"/>
        <v>0.66900308641975303</v>
      </c>
      <c r="AK18" s="7">
        <f t="shared" si="10"/>
        <v>0.68533873456790129</v>
      </c>
      <c r="AL18" s="7">
        <f t="shared" si="10"/>
        <v>0.70165123456790124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37995148</v>
      </c>
      <c r="D20" s="2">
        <f>ROUNDUP(D3*'Reference Data'!$B$5,0)*'Reference Data'!$B$6</f>
        <v>114180402</v>
      </c>
      <c r="E20" s="2">
        <f>ROUNDUP(E3*'Reference Data'!$B$5,0)*'Reference Data'!$B$6</f>
        <v>190647262</v>
      </c>
      <c r="F20" s="2">
        <f>ROUNDUP(F3*'Reference Data'!$B$5,0)*'Reference Data'!$B$6</f>
        <v>240361552</v>
      </c>
      <c r="G20" s="2">
        <f>ROUNDUP(G3*'Reference Data'!$B$5,0)*'Reference Data'!$B$6</f>
        <v>290054180</v>
      </c>
      <c r="H20" s="2">
        <f>ROUNDUP(H3*'Reference Data'!$B$5,0)*'Reference Data'!$B$6</f>
        <v>339703484</v>
      </c>
      <c r="I20" s="2">
        <f>ROUNDUP(I3*'Reference Data'!$B$5,0)*'Reference Data'!$B$6</f>
        <v>389309464</v>
      </c>
      <c r="J20" s="2">
        <f>ROUNDUP(J3*'Reference Data'!$B$5,0)*'Reference Data'!$B$6</f>
        <v>438915444</v>
      </c>
      <c r="K20" s="2">
        <f>ROUNDUP(K3*'Reference Data'!$B$5,0)*'Reference Data'!$B$6</f>
        <v>488521424</v>
      </c>
      <c r="L20" s="2">
        <f>ROUNDUP(L3*'Reference Data'!$B$5,0)*'Reference Data'!$B$6</f>
        <v>538127404</v>
      </c>
      <c r="M20" s="2">
        <f>ROUNDUP(M3*'Reference Data'!$B$5,0)*'Reference Data'!$B$6</f>
        <v>587733384</v>
      </c>
      <c r="N20" s="2">
        <f>ROUNDUP(N3*'Reference Data'!$B$5,0)*'Reference Data'!$B$6</f>
        <v>637339364</v>
      </c>
      <c r="O20" s="2">
        <f>ROUNDUP(O3*'Reference Data'!$B$5,0)*'Reference Data'!$B$6</f>
        <v>681369546</v>
      </c>
      <c r="P20" s="2">
        <f>ROUNDUP(P3*'Reference Data'!$B$5,0)*'Reference Data'!$B$6</f>
        <v>719750277</v>
      </c>
      <c r="Q20" s="2">
        <f>ROUNDUP(Q3*'Reference Data'!$B$5,0)*'Reference Data'!$B$6</f>
        <v>747829645</v>
      </c>
      <c r="R20" s="2">
        <f>ROUNDUP(R3*'Reference Data'!$B$5,0)*'Reference Data'!$B$6</f>
        <v>770020198</v>
      </c>
      <c r="S20" s="2">
        <f>ROUNDUP(S3*'Reference Data'!$B$5,0)*'Reference Data'!$B$6</f>
        <v>792223748</v>
      </c>
      <c r="T20" s="2">
        <f>ROUNDUP(T3*'Reference Data'!$B$5,0)*'Reference Data'!$B$6</f>
        <v>814427298</v>
      </c>
      <c r="U20" s="2">
        <f>ROUNDUP(U3*'Reference Data'!$B$5,0)*'Reference Data'!$B$6</f>
        <v>836630848</v>
      </c>
      <c r="V20" s="2">
        <f>ROUNDUP(V3*'Reference Data'!$B$5,0)*'Reference Data'!$B$6</f>
        <v>858812736</v>
      </c>
      <c r="W20" s="2">
        <f>ROUNDUP(W3*'Reference Data'!$B$5,0)*'Reference Data'!$B$6</f>
        <v>880994624</v>
      </c>
      <c r="X20" s="2">
        <f>ROUNDUP(X3*'Reference Data'!$B$5,0)*'Reference Data'!$B$6</f>
        <v>903176512</v>
      </c>
      <c r="Y20" s="2">
        <f>ROUNDUP(Y3*'Reference Data'!$B$5,0)*'Reference Data'!$B$6</f>
        <v>925358400</v>
      </c>
      <c r="Z20" s="2">
        <f>ROUNDUP(Z3*'Reference Data'!$B$5,0)*'Reference Data'!$B$6</f>
        <v>947540288</v>
      </c>
      <c r="AA20" s="2">
        <f>ROUNDUP(AA3*'Reference Data'!$B$5,0)*'Reference Data'!$B$6</f>
        <v>981135450</v>
      </c>
      <c r="AB20" s="2">
        <f>ROUNDUP(AB3*'Reference Data'!$B$5,0)*'Reference Data'!$B$6</f>
        <v>1009665171</v>
      </c>
      <c r="AC20" s="2">
        <f>ROUNDUP(AC3*'Reference Data'!$B$5,0)*'Reference Data'!$B$6</f>
        <v>1037943829</v>
      </c>
      <c r="AD20" s="2">
        <f>ROUNDUP(AD3*'Reference Data'!$B$5,0)*'Reference Data'!$B$6</f>
        <v>1068553101</v>
      </c>
      <c r="AE20" s="2">
        <f>ROUNDUP(AE3*'Reference Data'!$B$5,0)*'Reference Data'!$B$6</f>
        <v>1099144177</v>
      </c>
      <c r="AF20" s="2">
        <f>ROUNDUP(AF3*'Reference Data'!$B$5,0)*'Reference Data'!$B$6</f>
        <v>1129735254</v>
      </c>
      <c r="AG20" s="2">
        <f>ROUNDUP(AG3*'Reference Data'!$B$5,0)*'Reference Data'!$B$6</f>
        <v>1160339327</v>
      </c>
      <c r="AH20" s="2">
        <f>ROUNDUP(AH3*'Reference Data'!$B$5,0)*'Reference Data'!$B$6</f>
        <v>1190956398</v>
      </c>
      <c r="AI20" s="2">
        <f>ROUNDUP(AI3*'Reference Data'!$B$5,0)*'Reference Data'!$B$6</f>
        <v>1221530145</v>
      </c>
      <c r="AJ20" s="2">
        <f>ROUNDUP(AJ3*'Reference Data'!$B$5,0)*'Reference Data'!$B$6</f>
        <v>1252103892</v>
      </c>
      <c r="AK20" s="2">
        <f>ROUNDUP(AK3*'Reference Data'!$B$5,0)*'Reference Data'!$B$6</f>
        <v>1282677639</v>
      </c>
      <c r="AL20" s="2">
        <f>ROUNDUP(AL3*'Reference Data'!$B$5,0)*'Reference Data'!$B$6</f>
        <v>1313208061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20.264078933333334</v>
      </c>
      <c r="D21" s="1">
        <f>(D20*'Reference Data'!$B$10*'Reference Data'!$B$11)/(5*60)</f>
        <v>60.896214400000005</v>
      </c>
      <c r="E21" s="1">
        <f>(E20*'Reference Data'!$B$10*'Reference Data'!$B$11)/(5*60)</f>
        <v>101.67853973333335</v>
      </c>
      <c r="F21" s="1">
        <f>(F20*'Reference Data'!$B$10*'Reference Data'!$B$11)/(5*60)</f>
        <v>128.19282773333336</v>
      </c>
      <c r="G21" s="1">
        <f>(G20*'Reference Data'!$B$10*'Reference Data'!$B$11)/(5*60)</f>
        <v>154.69556266666669</v>
      </c>
      <c r="H21" s="1">
        <f>(H20*'Reference Data'!$B$10*'Reference Data'!$B$11)/(5*60)</f>
        <v>181.17519146666666</v>
      </c>
      <c r="I21" s="1">
        <f>(I20*'Reference Data'!$B$10*'Reference Data'!$B$11)/(5*60)</f>
        <v>207.63171413333336</v>
      </c>
      <c r="J21" s="1">
        <f>(J20*'Reference Data'!$B$10*'Reference Data'!$B$11)/(5*60)</f>
        <v>234.0882368</v>
      </c>
      <c r="K21" s="1">
        <f>(K20*'Reference Data'!$B$10*'Reference Data'!$B$11)/(5*60)</f>
        <v>260.54475946666668</v>
      </c>
      <c r="L21" s="1">
        <f>(L20*'Reference Data'!$B$10*'Reference Data'!$B$11)/(5*60)</f>
        <v>287.00128213333335</v>
      </c>
      <c r="M21" s="1">
        <f>(M20*'Reference Data'!$B$10*'Reference Data'!$B$11)/(5*60)</f>
        <v>313.45780480000002</v>
      </c>
      <c r="N21" s="1">
        <f>(N20*'Reference Data'!$B$10*'Reference Data'!$B$11)/(5*60)</f>
        <v>339.91432746666675</v>
      </c>
      <c r="O21" s="1">
        <f>(O20*'Reference Data'!$B$10*'Reference Data'!$B$11)/(5*60)</f>
        <v>363.39709119999998</v>
      </c>
      <c r="P21" s="1">
        <f>(P20*'Reference Data'!$B$10*'Reference Data'!$B$11)/(5*60)</f>
        <v>383.86681440000007</v>
      </c>
      <c r="Q21" s="1">
        <f>(Q20*'Reference Data'!$B$10*'Reference Data'!$B$11)/(5*60)</f>
        <v>398.84247733333336</v>
      </c>
      <c r="R21" s="1">
        <f>(R20*'Reference Data'!$B$10*'Reference Data'!$B$11)/(5*60)</f>
        <v>410.67743893333335</v>
      </c>
      <c r="S21" s="1">
        <f>(S20*'Reference Data'!$B$10*'Reference Data'!$B$11)/(5*60)</f>
        <v>422.51933226666671</v>
      </c>
      <c r="T21" s="1">
        <f>(T20*'Reference Data'!$B$10*'Reference Data'!$B$11)/(5*60)</f>
        <v>434.36122560000001</v>
      </c>
      <c r="U21" s="1">
        <f>(U20*'Reference Data'!$B$10*'Reference Data'!$B$11)/(5*60)</f>
        <v>446.20311893333343</v>
      </c>
      <c r="V21" s="1">
        <f>(V20*'Reference Data'!$B$10*'Reference Data'!$B$11)/(5*60)</f>
        <v>458.03345920000004</v>
      </c>
      <c r="W21" s="1">
        <f>(W20*'Reference Data'!$B$10*'Reference Data'!$B$11)/(5*60)</f>
        <v>469.86379946666671</v>
      </c>
      <c r="X21" s="1">
        <f>(X20*'Reference Data'!$B$10*'Reference Data'!$B$11)/(5*60)</f>
        <v>481.69413973333343</v>
      </c>
      <c r="Y21" s="1">
        <f>(Y20*'Reference Data'!$B$10*'Reference Data'!$B$11)/(5*60)</f>
        <v>493.52448000000004</v>
      </c>
      <c r="Z21" s="1">
        <f>(Z20*'Reference Data'!$B$10*'Reference Data'!$B$11)/(5*60)</f>
        <v>505.35482026666676</v>
      </c>
      <c r="AA21" s="1">
        <f>(AA20*'Reference Data'!$B$10*'Reference Data'!$B$11)/(5*60)</f>
        <v>523.27224000000001</v>
      </c>
      <c r="AB21" s="1">
        <f>(AB20*'Reference Data'!$B$10*'Reference Data'!$B$11)/(5*60)</f>
        <v>538.4880912000001</v>
      </c>
      <c r="AC21" s="1">
        <f>(AC20*'Reference Data'!$B$10*'Reference Data'!$B$11)/(5*60)</f>
        <v>553.57004213333346</v>
      </c>
      <c r="AD21" s="1">
        <f>(AD20*'Reference Data'!$B$10*'Reference Data'!$B$11)/(5*60)</f>
        <v>569.89498720000006</v>
      </c>
      <c r="AE21" s="1">
        <f>(AE20*'Reference Data'!$B$10*'Reference Data'!$B$11)/(5*60)</f>
        <v>586.21022773333334</v>
      </c>
      <c r="AF21" s="1">
        <f>(AF20*'Reference Data'!$B$10*'Reference Data'!$B$11)/(5*60)</f>
        <v>602.52546880000011</v>
      </c>
      <c r="AG21" s="1">
        <f>(AG20*'Reference Data'!$B$10*'Reference Data'!$B$11)/(5*60)</f>
        <v>618.84764106666671</v>
      </c>
      <c r="AH21" s="1">
        <f>(AH20*'Reference Data'!$B$10*'Reference Data'!$B$11)/(5*60)</f>
        <v>635.1767456</v>
      </c>
      <c r="AI21" s="1">
        <f>(AI20*'Reference Data'!$B$10*'Reference Data'!$B$11)/(5*60)</f>
        <v>651.48274400000003</v>
      </c>
      <c r="AJ21" s="1">
        <f>(AJ20*'Reference Data'!$B$10*'Reference Data'!$B$11)/(5*60)</f>
        <v>667.78874240000005</v>
      </c>
      <c r="AK21" s="1">
        <f>(AK20*'Reference Data'!$B$10*'Reference Data'!$B$11)/(5*60)</f>
        <v>684.09474080000007</v>
      </c>
      <c r="AL21" s="1">
        <f>(AL20*'Reference Data'!$B$10*'Reference Data'!$B$11)/(5*60)</f>
        <v>700.37763253333333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14.658621913580246</v>
      </c>
      <c r="D22" s="1">
        <f t="shared" si="11"/>
        <v>44.051081018518516</v>
      </c>
      <c r="E22" s="1">
        <f t="shared" si="11"/>
        <v>73.55218441358025</v>
      </c>
      <c r="F22" s="1">
        <f t="shared" si="11"/>
        <v>92.732080246913583</v>
      </c>
      <c r="G22" s="1">
        <f t="shared" si="11"/>
        <v>111.9036188271605</v>
      </c>
      <c r="H22" s="1">
        <f t="shared" si="11"/>
        <v>131.05844290123457</v>
      </c>
      <c r="I22" s="1">
        <f t="shared" si="11"/>
        <v>150.19655246913581</v>
      </c>
      <c r="J22" s="1">
        <f t="shared" si="11"/>
        <v>169.33466203703705</v>
      </c>
      <c r="K22" s="1">
        <f t="shared" si="11"/>
        <v>188.47277160493826</v>
      </c>
      <c r="L22" s="1">
        <f t="shared" si="11"/>
        <v>207.6108811728395</v>
      </c>
      <c r="M22" s="1">
        <f t="shared" si="11"/>
        <v>226.74899074074074</v>
      </c>
      <c r="N22" s="1">
        <f t="shared" si="11"/>
        <v>245.88710030864198</v>
      </c>
      <c r="O22" s="1">
        <f t="shared" si="11"/>
        <v>262.87405324074075</v>
      </c>
      <c r="P22" s="1">
        <f t="shared" si="11"/>
        <v>277.68143402777775</v>
      </c>
      <c r="Q22" s="1">
        <f t="shared" si="11"/>
        <v>288.51452353395064</v>
      </c>
      <c r="R22" s="1">
        <f t="shared" si="11"/>
        <v>297.07569367283952</v>
      </c>
      <c r="S22" s="1">
        <f t="shared" si="11"/>
        <v>305.64187808641975</v>
      </c>
      <c r="T22" s="1">
        <f t="shared" si="11"/>
        <v>314.20806249999998</v>
      </c>
      <c r="U22" s="1">
        <f t="shared" si="11"/>
        <v>322.77424691358027</v>
      </c>
      <c r="V22" s="1">
        <f t="shared" si="11"/>
        <v>331.33207407407406</v>
      </c>
      <c r="W22" s="1">
        <f t="shared" si="11"/>
        <v>339.8899012345679</v>
      </c>
      <c r="X22" s="1">
        <f t="shared" si="11"/>
        <v>348.44772839506174</v>
      </c>
      <c r="Y22" s="1">
        <f t="shared" si="11"/>
        <v>357.00555555555553</v>
      </c>
      <c r="Z22" s="1">
        <f t="shared" si="11"/>
        <v>365.56338271604938</v>
      </c>
      <c r="AA22" s="1">
        <f t="shared" ref="AA22:AL22" si="12">AA20/(30*24*60*60)</f>
        <v>378.52447916666665</v>
      </c>
      <c r="AB22" s="1">
        <f t="shared" si="12"/>
        <v>389.53131597222222</v>
      </c>
      <c r="AC22" s="1">
        <f t="shared" si="12"/>
        <v>400.44129205246912</v>
      </c>
      <c r="AD22" s="1">
        <f t="shared" si="12"/>
        <v>412.25042476851854</v>
      </c>
      <c r="AE22" s="1">
        <f t="shared" si="12"/>
        <v>424.05253742283952</v>
      </c>
      <c r="AF22" s="1">
        <f t="shared" si="12"/>
        <v>435.85465046296298</v>
      </c>
      <c r="AG22" s="1">
        <f t="shared" si="12"/>
        <v>447.66177739197531</v>
      </c>
      <c r="AH22" s="1">
        <f t="shared" si="12"/>
        <v>459.47391898148146</v>
      </c>
      <c r="AI22" s="1">
        <f t="shared" si="12"/>
        <v>471.26934606481484</v>
      </c>
      <c r="AJ22" s="1">
        <f t="shared" si="12"/>
        <v>483.06477314814816</v>
      </c>
      <c r="AK22" s="1">
        <f t="shared" si="12"/>
        <v>494.86020023148149</v>
      </c>
      <c r="AL22" s="1">
        <f t="shared" si="12"/>
        <v>506.6389124228395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1" t="s">
        <v>89</v>
      </c>
      <c r="B1" s="51"/>
      <c r="C1" s="51"/>
      <c r="D1" s="51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Details'!B3:AL3)</f>
        <v>60622.66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4243586.2</v>
      </c>
      <c r="C12" s="14">
        <f>(B12*'Reference Data'!$B$8*'Reference Data'!$B$9)/(5*60)</f>
        <v>42.435862</v>
      </c>
    </row>
    <row r="13" spans="1:5" ht="15.75">
      <c r="A13" s="31" t="s">
        <v>83</v>
      </c>
      <c r="B13" s="37">
        <f>B4*'Reference Data'!B4</f>
        <v>1818679.8</v>
      </c>
      <c r="C13" s="14">
        <f>(B13*'Reference Data'!$B$8*'Reference Data'!$B$9)/(5*60)</f>
        <v>18.186798000000003</v>
      </c>
    </row>
    <row r="14" spans="1:5">
      <c r="A14" s="31" t="s">
        <v>98</v>
      </c>
      <c r="B14" s="50" t="s">
        <v>99</v>
      </c>
      <c r="C14" s="34">
        <f>B4/B3*'Reference Data'!B13</f>
        <v>10.6089655</v>
      </c>
    </row>
    <row r="15" spans="1:5" ht="15.75">
      <c r="A15" s="31" t="s">
        <v>82</v>
      </c>
      <c r="B15" s="35">
        <f>B4*'Reference Data'!B5</f>
        <v>1313208060.9200001</v>
      </c>
      <c r="C15" s="36">
        <f>(B15*'Reference Data'!B10*'Reference Data'!B11)/(5*60)</f>
        <v>700.37763249066666</v>
      </c>
    </row>
    <row r="16" spans="1:5">
      <c r="A16" s="31" t="s">
        <v>81</v>
      </c>
      <c r="B16" s="35">
        <f>B15*10</f>
        <v>13132080609.200001</v>
      </c>
      <c r="C16" s="34">
        <f>C15*10</f>
        <v>7003.7763249066666</v>
      </c>
    </row>
    <row r="18" spans="1:3">
      <c r="A18" s="31" t="s">
        <v>80</v>
      </c>
      <c r="B18" s="33">
        <f>B12/B7</f>
        <v>3.0311330000000001E-3</v>
      </c>
      <c r="C18" s="32" t="s">
        <v>76</v>
      </c>
    </row>
    <row r="19" spans="1:3">
      <c r="A19" s="31" t="s">
        <v>79</v>
      </c>
      <c r="B19" s="33">
        <f>B13/B8</f>
        <v>3.0311330000000001E-3</v>
      </c>
      <c r="C19" s="32" t="s">
        <v>76</v>
      </c>
    </row>
    <row r="20" spans="1:3">
      <c r="A20" s="31" t="s">
        <v>100</v>
      </c>
      <c r="B20" s="33">
        <f>C14/C9</f>
        <v>3.0311330000000001E-3</v>
      </c>
      <c r="C20" s="32" t="s">
        <v>76</v>
      </c>
    </row>
    <row r="21" spans="1:3" ht="15.75">
      <c r="A21" s="31" t="s">
        <v>78</v>
      </c>
      <c r="B21" s="28">
        <f>B15/B10</f>
        <v>9.5954339468177143E-5</v>
      </c>
    </row>
    <row r="22" spans="1:3">
      <c r="A22" s="31" t="s">
        <v>77</v>
      </c>
      <c r="B22" s="33">
        <f>B16/B10</f>
        <v>9.5954339468177152E-4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1" t="s">
        <v>74</v>
      </c>
      <c r="B1" s="51"/>
      <c r="C1" s="51"/>
      <c r="D1" s="51"/>
      <c r="E1" s="51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Details'!B3:AL3)</f>
        <v>60622.66</v>
      </c>
    </row>
    <row r="5" spans="1:5">
      <c r="A5" s="29" t="s">
        <v>71</v>
      </c>
      <c r="B5" s="28">
        <f>E53/D53</f>
        <v>1.2124532000000001E-3</v>
      </c>
    </row>
    <row r="7" spans="1:5" ht="45.75" customHeight="1">
      <c r="A7" s="53" t="s">
        <v>70</v>
      </c>
      <c r="B7" s="53" t="s">
        <v>69</v>
      </c>
      <c r="C7" s="52" t="s">
        <v>68</v>
      </c>
      <c r="D7" s="52"/>
      <c r="E7" s="27" t="s">
        <v>67</v>
      </c>
    </row>
    <row r="8" spans="1:5" ht="30">
      <c r="A8" s="53"/>
      <c r="B8" s="53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8.7296630400000005E-2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0.145494384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0.20369213760000002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0.145494384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0.29098876800000001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0.87296630400000008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0.29098876800000001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0.29098876800000001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0.58197753600000002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7.2747192000000002E-2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0.145494384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0.145494384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1.163955072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0.29098876800000001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0.29098876800000001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2.3279101440000001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0.29098876800000001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1.163955072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0.29098876800000001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0.58197753600000002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0.58197753600000002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0.58197753600000002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0.29098876800000001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0.58197753600000002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0.29098876800000001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0.29098876800000001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0.145494384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0.29098876800000001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0.87296630400000008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0.29098876800000001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0.29098876800000001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0.29098876800000001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1.163955072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15.640646280000002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>
      <selection activeCell="B7" sqref="B7"/>
    </sheetView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1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harsh.mu</cp:lastModifiedBy>
  <dcterms:created xsi:type="dcterms:W3CDTF">2011-09-26T05:28:14Z</dcterms:created>
  <dcterms:modified xsi:type="dcterms:W3CDTF">2012-04-15T09:57:57Z</dcterms:modified>
</cp:coreProperties>
</file>