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B4" i="14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E13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A21"/>
  <c r="AB22"/>
  <c r="AC21"/>
  <c r="AD22"/>
  <c r="AE21"/>
  <c r="AF22"/>
  <c r="AG22"/>
  <c r="AH22"/>
  <c r="AI21"/>
  <c r="AJ21"/>
  <c r="AK21"/>
  <c r="AL21"/>
  <c r="AH21"/>
  <c r="AC22"/>
  <c r="AA14" l="1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D51" i="14"/>
  <c r="D50"/>
  <c r="D49"/>
  <c r="D47"/>
  <c r="D46"/>
  <c r="D45"/>
  <c r="D44"/>
  <c r="D42"/>
  <c r="D41"/>
  <c r="D40"/>
  <c r="D39"/>
  <c r="D37"/>
  <c r="D36"/>
  <c r="D35"/>
  <c r="D34"/>
  <c r="D32"/>
  <c r="D31"/>
  <c r="D30"/>
  <c r="D29"/>
  <c r="D27"/>
  <c r="D25"/>
  <c r="D24"/>
  <c r="D23"/>
  <c r="D22"/>
  <c r="D20"/>
  <c r="D19"/>
  <c r="D18"/>
  <c r="D16"/>
  <c r="D15"/>
  <c r="D13"/>
  <c r="D12"/>
  <c r="D11"/>
  <c r="D10"/>
  <c r="B3"/>
  <c r="E49" s="1"/>
  <c r="B15" i="15"/>
  <c r="B16" s="1"/>
  <c r="B13"/>
  <c r="C13" s="1"/>
  <c r="B12"/>
  <c r="B10"/>
  <c r="C10" s="1"/>
  <c r="C9"/>
  <c r="B3"/>
  <c r="B8" s="1"/>
  <c r="C8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7" s="1"/>
  <c r="Y16"/>
  <c r="Y17" s="1"/>
  <c r="X16"/>
  <c r="X18" s="1"/>
  <c r="W16"/>
  <c r="W17" s="1"/>
  <c r="V16"/>
  <c r="V17" s="1"/>
  <c r="U16"/>
  <c r="U17" s="1"/>
  <c r="T16"/>
  <c r="T18" s="1"/>
  <c r="S16"/>
  <c r="S17" s="1"/>
  <c r="R16"/>
  <c r="R17" s="1"/>
  <c r="Q16"/>
  <c r="Q17" s="1"/>
  <c r="P16"/>
  <c r="P18" s="1"/>
  <c r="O16"/>
  <c r="O17" s="1"/>
  <c r="N16"/>
  <c r="N17" s="1"/>
  <c r="M16"/>
  <c r="M17" s="1"/>
  <c r="L16"/>
  <c r="L18" s="1"/>
  <c r="K16"/>
  <c r="K17" s="1"/>
  <c r="J16"/>
  <c r="J17" s="1"/>
  <c r="I16"/>
  <c r="I17" s="1"/>
  <c r="H16"/>
  <c r="H18" s="1"/>
  <c r="G16"/>
  <c r="G17" s="1"/>
  <c r="F16"/>
  <c r="F17" s="1"/>
  <c r="E16"/>
  <c r="E17" s="1"/>
  <c r="D16"/>
  <c r="D18" s="1"/>
  <c r="C16"/>
  <c r="B16"/>
  <c r="B17" s="1"/>
  <c r="Z12"/>
  <c r="Z13" s="1"/>
  <c r="Y12"/>
  <c r="Y13" s="1"/>
  <c r="X12"/>
  <c r="X13" s="1"/>
  <c r="W12"/>
  <c r="W14" s="1"/>
  <c r="V12"/>
  <c r="V13" s="1"/>
  <c r="U12"/>
  <c r="U13" s="1"/>
  <c r="T12"/>
  <c r="T13" s="1"/>
  <c r="S12"/>
  <c r="S14" s="1"/>
  <c r="R12"/>
  <c r="R13" s="1"/>
  <c r="Q12"/>
  <c r="Q13" s="1"/>
  <c r="P12"/>
  <c r="P13" s="1"/>
  <c r="O12"/>
  <c r="O14" s="1"/>
  <c r="N12"/>
  <c r="N13" s="1"/>
  <c r="M12"/>
  <c r="M13" s="1"/>
  <c r="L12"/>
  <c r="L13" s="1"/>
  <c r="K12"/>
  <c r="K14" s="1"/>
  <c r="J12"/>
  <c r="J13" s="1"/>
  <c r="I12"/>
  <c r="I13" s="1"/>
  <c r="H12"/>
  <c r="H13" s="1"/>
  <c r="G12"/>
  <c r="G14" s="1"/>
  <c r="F12"/>
  <c r="F13" s="1"/>
  <c r="E12"/>
  <c r="E13" s="1"/>
  <c r="D12"/>
  <c r="D13" s="1"/>
  <c r="C12"/>
  <c r="B12"/>
  <c r="B13" s="1"/>
  <c r="P9"/>
  <c r="AB9" s="1"/>
  <c r="N8"/>
  <c r="Z9" s="1"/>
  <c r="M8"/>
  <c r="M10" s="1"/>
  <c r="L8"/>
  <c r="X9" s="1"/>
  <c r="K8"/>
  <c r="W9" s="1"/>
  <c r="J8"/>
  <c r="V9" s="1"/>
  <c r="I8"/>
  <c r="U9" s="1"/>
  <c r="H8"/>
  <c r="T9" s="1"/>
  <c r="G8"/>
  <c r="S9" s="1"/>
  <c r="F8"/>
  <c r="R8" s="1"/>
  <c r="E8"/>
  <c r="E10" s="1"/>
  <c r="C8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Z8" l="1"/>
  <c r="V8"/>
  <c r="L17"/>
  <c r="V10"/>
  <c r="C17"/>
  <c r="E19" i="14"/>
  <c r="E30"/>
  <c r="E40"/>
  <c r="E50"/>
  <c r="S18" i="13"/>
  <c r="E12" i="14"/>
  <c r="E23"/>
  <c r="Z14" i="13"/>
  <c r="O18"/>
  <c r="E11" i="14"/>
  <c r="E16"/>
  <c r="E22"/>
  <c r="E27"/>
  <c r="E32"/>
  <c r="E37"/>
  <c r="E42"/>
  <c r="E47"/>
  <c r="C14" i="13"/>
  <c r="E13" i="14"/>
  <c r="E24"/>
  <c r="E35"/>
  <c r="E45"/>
  <c r="T8" i="13"/>
  <c r="T10" s="1"/>
  <c r="AB8"/>
  <c r="AB10" s="1"/>
  <c r="E18" i="14"/>
  <c r="E29"/>
  <c r="F10" i="13"/>
  <c r="J10"/>
  <c r="N10"/>
  <c r="X8"/>
  <c r="X10" s="1"/>
  <c r="R9"/>
  <c r="AD8" s="1"/>
  <c r="J14"/>
  <c r="C18"/>
  <c r="E10" i="14"/>
  <c r="E15"/>
  <c r="E20"/>
  <c r="E25"/>
  <c r="E31"/>
  <c r="E51"/>
  <c r="B21" i="15"/>
  <c r="B22"/>
  <c r="C13" i="13"/>
  <c r="O13"/>
  <c r="V14"/>
  <c r="H17"/>
  <c r="C10"/>
  <c r="K13"/>
  <c r="B14"/>
  <c r="R14"/>
  <c r="D17"/>
  <c r="T17"/>
  <c r="K18"/>
  <c r="C15" i="15"/>
  <c r="C16" s="1"/>
  <c r="S13" i="13"/>
  <c r="F14"/>
  <c r="X17"/>
  <c r="B10"/>
  <c r="R10"/>
  <c r="Z10"/>
  <c r="G13"/>
  <c r="W13"/>
  <c r="N14"/>
  <c r="P17"/>
  <c r="G18"/>
  <c r="W18"/>
  <c r="AF9"/>
  <c r="AH8"/>
  <c r="AH9"/>
  <c r="I10"/>
  <c r="Q8"/>
  <c r="U8"/>
  <c r="Y8"/>
  <c r="Q9"/>
  <c r="Y9"/>
  <c r="D10"/>
  <c r="H10"/>
  <c r="L10"/>
  <c r="P10"/>
  <c r="E14"/>
  <c r="I14"/>
  <c r="M14"/>
  <c r="Q14"/>
  <c r="U14"/>
  <c r="Y14"/>
  <c r="B18"/>
  <c r="F18"/>
  <c r="J18"/>
  <c r="N18"/>
  <c r="R18"/>
  <c r="V18"/>
  <c r="Z18"/>
  <c r="B7" i="15"/>
  <c r="C7" s="1"/>
  <c r="C12"/>
  <c r="E34" i="14"/>
  <c r="E36"/>
  <c r="E39"/>
  <c r="E41"/>
  <c r="E44"/>
  <c r="E46"/>
  <c r="AL8" i="13"/>
  <c r="AL9"/>
  <c r="D53" i="14"/>
  <c r="O8" i="13"/>
  <c r="G10"/>
  <c r="K10"/>
  <c r="D14"/>
  <c r="H14"/>
  <c r="L14"/>
  <c r="P14"/>
  <c r="T14"/>
  <c r="X14"/>
  <c r="E18"/>
  <c r="I18"/>
  <c r="M18"/>
  <c r="Q18"/>
  <c r="U18"/>
  <c r="Y18"/>
  <c r="C14" i="15"/>
  <c r="B20" s="1"/>
  <c r="B19"/>
  <c r="S8" i="13"/>
  <c r="W8"/>
  <c r="O9"/>
  <c r="AJ8" l="1"/>
  <c r="AJ9"/>
  <c r="AD9"/>
  <c r="AD10" s="1"/>
  <c r="AF8"/>
  <c r="AH10"/>
  <c r="E53" i="14"/>
  <c r="B5" s="1"/>
  <c r="B18" i="15"/>
  <c r="U10" i="13"/>
  <c r="AG9"/>
  <c r="AG8"/>
  <c r="Y10"/>
  <c r="AK9"/>
  <c r="AK8"/>
  <c r="AI9"/>
  <c r="AI8"/>
  <c r="W10"/>
  <c r="AA9"/>
  <c r="AA8"/>
  <c r="O10"/>
  <c r="AE9"/>
  <c r="AE8"/>
  <c r="S10"/>
  <c r="AC9"/>
  <c r="AC8"/>
  <c r="Q10"/>
  <c r="AF10"/>
  <c r="AL10"/>
  <c r="AJ10" l="1"/>
  <c r="AI10"/>
  <c r="AC10"/>
  <c r="AE10"/>
  <c r="AA10"/>
  <c r="AG10"/>
  <c r="AK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<sst xmlns="http://schemas.openxmlformats.org/spreadsheetml/2006/main" count="115" uniqueCount="106">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</sst>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6" width="13.75" bestFit="1" customWidth="1"/>
    <col min="7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367</v>
      </c>
      <c r="D3" s="9">
        <v>1096</v>
      </c>
      <c r="E3" s="9">
        <v>1823</v>
      </c>
      <c r="F3" s="9">
        <v>2295</v>
      </c>
      <c r="G3" s="9">
        <v>2767</v>
      </c>
      <c r="H3" s="9">
        <v>3239</v>
      </c>
      <c r="I3" s="9">
        <v>3711</v>
      </c>
      <c r="J3" s="9">
        <v>4183</v>
      </c>
      <c r="K3" s="9">
        <v>4655</v>
      </c>
      <c r="L3" s="9">
        <v>5125</v>
      </c>
      <c r="M3" s="9">
        <v>5592</v>
      </c>
      <c r="N3" s="9">
        <v>6059</v>
      </c>
      <c r="O3" s="9">
        <v>6471.6</v>
      </c>
      <c r="P3" s="9">
        <v>6831.2000000000007</v>
      </c>
      <c r="Q3" s="9">
        <v>7093.5000000000009</v>
      </c>
      <c r="R3" s="9">
        <v>7343.5000000000009</v>
      </c>
      <c r="S3" s="9">
        <v>7593.5000000000009</v>
      </c>
      <c r="T3" s="9">
        <v>7843.5000000000009</v>
      </c>
      <c r="U3" s="9">
        <v>8093.5</v>
      </c>
      <c r="V3" s="9">
        <v>8341.5</v>
      </c>
      <c r="W3" s="9">
        <v>8589.5</v>
      </c>
      <c r="X3" s="9">
        <v>8835.5</v>
      </c>
      <c r="Y3" s="9">
        <v>9081</v>
      </c>
      <c r="Z3" s="9">
        <v>9326.5</v>
      </c>
      <c r="AA3" s="9">
        <v>9605.7800000000007</v>
      </c>
      <c r="AB3" s="9">
        <v>9836.0600000000013</v>
      </c>
      <c r="AC3" s="9">
        <v>10064.300000000001</v>
      </c>
      <c r="AD3" s="9">
        <v>10309.700000000001</v>
      </c>
      <c r="AE3" s="9">
        <v>10555.1</v>
      </c>
      <c r="AF3" s="9">
        <v>10800.5</v>
      </c>
      <c r="AG3" s="9">
        <v>11043.9</v>
      </c>
      <c r="AH3" s="9">
        <v>11287.3</v>
      </c>
      <c r="AI3" s="9">
        <v>11530.699999999999</v>
      </c>
      <c r="AJ3" s="9">
        <v>11774.599999999999</v>
      </c>
      <c r="AK3" s="9">
        <v>12019.174999999999</v>
      </c>
      <c r="AL3" s="9">
        <v>12263.75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1380</v>
      </c>
      <c r="D5" s="2">
        <f>ROUNDUP(D3*'Reference Data'!$B$2,0)</f>
        <v>4121</v>
      </c>
      <c r="E5" s="2">
        <f>ROUNDUP(E3*'Reference Data'!$B$2,0)</f>
        <v>6855</v>
      </c>
      <c r="F5" s="2">
        <f>ROUNDUP(F3*'Reference Data'!$B$2,0)</f>
        <v>8630</v>
      </c>
      <c r="G5" s="2">
        <f>ROUNDUP(G3*'Reference Data'!$B$2,0)</f>
        <v>10404</v>
      </c>
      <c r="H5" s="2">
        <f>ROUNDUP(H3*'Reference Data'!$B$2,0)</f>
        <v>12179</v>
      </c>
      <c r="I5" s="2">
        <f>ROUNDUP(I3*'Reference Data'!$B$2,0)</f>
        <v>13954</v>
      </c>
      <c r="J5" s="2">
        <f>ROUNDUP(J3*'Reference Data'!$B$2,0)</f>
        <v>15729</v>
      </c>
      <c r="K5" s="2">
        <f>ROUNDUP(K3*'Reference Data'!$B$2,0)</f>
        <v>17503</v>
      </c>
      <c r="L5" s="2">
        <f>ROUNDUP(L3*'Reference Data'!$B$2,0)</f>
        <v>19270</v>
      </c>
      <c r="M5" s="2">
        <f>ROUNDUP(M3*'Reference Data'!$B$2,0)</f>
        <v>21026</v>
      </c>
      <c r="N5" s="2">
        <f>ROUNDUP(N3*'Reference Data'!$B$2,0)</f>
        <v>22782</v>
      </c>
      <c r="O5" s="2">
        <f>ROUNDUP(O3*'Reference Data'!$B$2,0)</f>
        <v>24334</v>
      </c>
      <c r="P5" s="2">
        <f>ROUNDUP(P3*'Reference Data'!$B$2,0)</f>
        <v>25686</v>
      </c>
      <c r="Q5" s="2">
        <f>ROUNDUP(Q3*'Reference Data'!$B$2,0)</f>
        <v>26672</v>
      </c>
      <c r="R5" s="2">
        <f>ROUNDUP(R3*'Reference Data'!$B$2,0)</f>
        <v>27612</v>
      </c>
      <c r="S5" s="2">
        <f>ROUNDUP(S3*'Reference Data'!$B$2,0)</f>
        <v>28552</v>
      </c>
      <c r="T5" s="2">
        <f>ROUNDUP(T3*'Reference Data'!$B$2,0)</f>
        <v>29492</v>
      </c>
      <c r="U5" s="2">
        <f>ROUNDUP(U3*'Reference Data'!$B$2,0)</f>
        <v>30432</v>
      </c>
      <c r="V5" s="2">
        <f>ROUNDUP(V3*'Reference Data'!$B$2,0)</f>
        <v>31365</v>
      </c>
      <c r="W5" s="2">
        <f>ROUNDUP(W3*'Reference Data'!$B$2,0)</f>
        <v>32297</v>
      </c>
      <c r="X5" s="2">
        <f>ROUNDUP(X3*'Reference Data'!$B$2,0)</f>
        <v>33222</v>
      </c>
      <c r="Y5" s="2">
        <f>ROUNDUP(Y3*'Reference Data'!$B$2,0)</f>
        <v>34145</v>
      </c>
      <c r="Z5" s="2">
        <f>ROUNDUP(Z3*'Reference Data'!$B$2,0)</f>
        <v>35068</v>
      </c>
      <c r="AA5" s="2">
        <f>ROUNDUP(AA3*'Reference Data'!$B$2,0)</f>
        <v>36118</v>
      </c>
      <c r="AB5" s="2">
        <f>ROUNDUP(AB3*'Reference Data'!$B$2,0)</f>
        <v>36984</v>
      </c>
      <c r="AC5" s="2">
        <f>ROUNDUP(AC3*'Reference Data'!$B$2,0)</f>
        <v>37842</v>
      </c>
      <c r="AD5" s="2">
        <f>ROUNDUP(AD3*'Reference Data'!$B$2,0)</f>
        <v>38765</v>
      </c>
      <c r="AE5" s="2">
        <f>ROUNDUP(AE3*'Reference Data'!$B$2,0)</f>
        <v>39688</v>
      </c>
      <c r="AF5" s="2">
        <f>ROUNDUP(AF3*'Reference Data'!$B$2,0)</f>
        <v>40610</v>
      </c>
      <c r="AG5" s="2">
        <f>ROUNDUP(AG3*'Reference Data'!$B$2,0)</f>
        <v>41526</v>
      </c>
      <c r="AH5" s="2">
        <f>ROUNDUP(AH3*'Reference Data'!$B$2,0)</f>
        <v>42441</v>
      </c>
      <c r="AI5" s="2">
        <f>ROUNDUP(AI3*'Reference Data'!$B$2,0)</f>
        <v>43356</v>
      </c>
      <c r="AJ5" s="2">
        <f>ROUNDUP(AJ3*'Reference Data'!$B$2,0)</f>
        <v>44273</v>
      </c>
      <c r="AK5" s="2">
        <f>ROUNDUP(AK3*'Reference Data'!$B$2,0)</f>
        <v>45193</v>
      </c>
      <c r="AL5" s="2">
        <f>ROUNDUP(AL3*'Reference Data'!$B$2,0)</f>
        <v>46112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837</v>
      </c>
      <c r="D6" s="2">
        <f>ROUNDUP(D3*'Reference Data'!$B$1,0)</f>
        <v>2499</v>
      </c>
      <c r="E6" s="2">
        <f>ROUNDUP(E3*'Reference Data'!$B$1,0)</f>
        <v>4157</v>
      </c>
      <c r="F6" s="2">
        <f>ROUNDUP(F3*'Reference Data'!$B$1,0)</f>
        <v>5233</v>
      </c>
      <c r="G6" s="2">
        <f>ROUNDUP(G3*'Reference Data'!$B$1,0)</f>
        <v>6309</v>
      </c>
      <c r="H6" s="2">
        <f>ROUNDUP(H3*'Reference Data'!$B$1,0)</f>
        <v>7385</v>
      </c>
      <c r="I6" s="2">
        <f>ROUNDUP(I3*'Reference Data'!$B$1,0)</f>
        <v>8462</v>
      </c>
      <c r="J6" s="2">
        <f>ROUNDUP(J3*'Reference Data'!$B$1,0)</f>
        <v>9538</v>
      </c>
      <c r="K6" s="2">
        <f>ROUNDUP(K3*'Reference Data'!$B$1,0)</f>
        <v>10614</v>
      </c>
      <c r="L6" s="2">
        <f>ROUNDUP(L3*'Reference Data'!$B$1,0)</f>
        <v>11685</v>
      </c>
      <c r="M6" s="2">
        <f>ROUNDUP(M3*'Reference Data'!$B$1,0)</f>
        <v>12750</v>
      </c>
      <c r="N6" s="2">
        <f>ROUNDUP(N3*'Reference Data'!$B$1,0)</f>
        <v>13815</v>
      </c>
      <c r="O6" s="2">
        <f>ROUNDUP(O3*'Reference Data'!$B$1,0)</f>
        <v>14756</v>
      </c>
      <c r="P6" s="2">
        <f>ROUNDUP(P3*'Reference Data'!$B$1,0)</f>
        <v>15576</v>
      </c>
      <c r="Q6" s="2">
        <f>ROUNDUP(Q3*'Reference Data'!$B$1,0)</f>
        <v>16174</v>
      </c>
      <c r="R6" s="2">
        <f>ROUNDUP(R3*'Reference Data'!$B$1,0)</f>
        <v>16744</v>
      </c>
      <c r="S6" s="2">
        <f>ROUNDUP(S3*'Reference Data'!$B$1,0)</f>
        <v>17314</v>
      </c>
      <c r="T6" s="2">
        <f>ROUNDUP(T3*'Reference Data'!$B$1,0)</f>
        <v>17884</v>
      </c>
      <c r="U6" s="2">
        <f>ROUNDUP(U3*'Reference Data'!$B$1,0)</f>
        <v>18454</v>
      </c>
      <c r="V6" s="2">
        <f>ROUNDUP(V3*'Reference Data'!$B$1,0)</f>
        <v>19019</v>
      </c>
      <c r="W6" s="2">
        <f>ROUNDUP(W3*'Reference Data'!$B$1,0)</f>
        <v>19585</v>
      </c>
      <c r="X6" s="2">
        <f>ROUNDUP(X3*'Reference Data'!$B$1,0)</f>
        <v>20145</v>
      </c>
      <c r="Y6" s="2">
        <f>ROUNDUP(Y3*'Reference Data'!$B$1,0)</f>
        <v>20705</v>
      </c>
      <c r="Z6" s="2">
        <f>ROUNDUP(Z3*'Reference Data'!$B$1,0)</f>
        <v>21265</v>
      </c>
      <c r="AA6" s="2">
        <f>ROUNDUP(AA3*'Reference Data'!$B$1,0)</f>
        <v>21902</v>
      </c>
      <c r="AB6" s="2">
        <f>ROUNDUP(AB3*'Reference Data'!$B$1,0)</f>
        <v>22427</v>
      </c>
      <c r="AC6" s="2">
        <f>ROUNDUP(AC3*'Reference Data'!$B$1,0)</f>
        <v>22947</v>
      </c>
      <c r="AD6" s="2">
        <f>ROUNDUP(AD3*'Reference Data'!$B$1,0)</f>
        <v>23507</v>
      </c>
      <c r="AE6" s="2">
        <f>ROUNDUP(AE3*'Reference Data'!$B$1,0)</f>
        <v>24066</v>
      </c>
      <c r="AF6" s="2">
        <f>ROUNDUP(AF3*'Reference Data'!$B$1,0)</f>
        <v>24626</v>
      </c>
      <c r="AG6" s="2">
        <f>ROUNDUP(AG3*'Reference Data'!$B$1,0)</f>
        <v>25181</v>
      </c>
      <c r="AH6" s="2">
        <f>ROUNDUP(AH3*'Reference Data'!$B$1,0)</f>
        <v>25736</v>
      </c>
      <c r="AI6" s="2">
        <f>ROUNDUP(AI3*'Reference Data'!$B$1,0)</f>
        <v>26290</v>
      </c>
      <c r="AJ6" s="2">
        <f>ROUNDUP(AJ3*'Reference Data'!$B$1,0)</f>
        <v>26847</v>
      </c>
      <c r="AK6" s="2">
        <f>ROUNDUP(AK3*'Reference Data'!$B$1,0)</f>
        <v>27404</v>
      </c>
      <c r="AL6" s="2">
        <f>ROUNDUP(AL3*'Reference Data'!$B$1,0)</f>
        <v>27962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367</v>
      </c>
      <c r="D8" s="12">
        <f t="shared" ref="D8:N8" si="0">D3-C3</f>
        <v>729</v>
      </c>
      <c r="E8" s="12">
        <f t="shared" si="0"/>
        <v>727</v>
      </c>
      <c r="F8" s="12">
        <f t="shared" si="0"/>
        <v>472</v>
      </c>
      <c r="G8" s="12">
        <f t="shared" si="0"/>
        <v>472</v>
      </c>
      <c r="H8" s="12">
        <f t="shared" si="0"/>
        <v>472</v>
      </c>
      <c r="I8" s="12">
        <f t="shared" si="0"/>
        <v>472</v>
      </c>
      <c r="J8" s="12">
        <f t="shared" si="0"/>
        <v>472</v>
      </c>
      <c r="K8" s="12">
        <f t="shared" si="0"/>
        <v>472</v>
      </c>
      <c r="L8" s="12">
        <f t="shared" si="0"/>
        <v>470</v>
      </c>
      <c r="M8" s="12">
        <f t="shared" si="0"/>
        <v>467</v>
      </c>
      <c r="N8" s="12">
        <f t="shared" si="0"/>
        <v>467</v>
      </c>
      <c r="O8" s="12">
        <f>((B8+C8)*(1-$B$24))+(O3-N3)</f>
        <v>779.60000000000036</v>
      </c>
      <c r="P8" s="12">
        <f>(D8*(1-$B$24))+(P3-O3)</f>
        <v>1088.6000000000004</v>
      </c>
      <c r="Q8" s="12">
        <f t="shared" ref="Q8:Z8" si="1">(E8*(1-$B$24))+(Q3-P3)</f>
        <v>989.30000000000018</v>
      </c>
      <c r="R8" s="12">
        <f t="shared" si="1"/>
        <v>722</v>
      </c>
      <c r="S8" s="12">
        <f t="shared" si="1"/>
        <v>722</v>
      </c>
      <c r="T8" s="12">
        <f t="shared" si="1"/>
        <v>722</v>
      </c>
      <c r="U8" s="12">
        <f t="shared" si="1"/>
        <v>721.99999999999909</v>
      </c>
      <c r="V8" s="12">
        <f t="shared" si="1"/>
        <v>720</v>
      </c>
      <c r="W8" s="12">
        <f t="shared" si="1"/>
        <v>720</v>
      </c>
      <c r="X8" s="12">
        <f t="shared" si="1"/>
        <v>716</v>
      </c>
      <c r="Y8" s="12">
        <f t="shared" si="1"/>
        <v>712.5</v>
      </c>
      <c r="Z8" s="12">
        <f t="shared" si="1"/>
        <v>712.5</v>
      </c>
      <c r="AA8" s="12">
        <f>((O8+O9)*(1-$B$24))+(AA3-Z3)</f>
        <v>1058.880000000001</v>
      </c>
      <c r="AB8" s="12">
        <f t="shared" ref="AB8:AL8" si="2">((P8+P9)*(1-$B$24))+(AB3-AA3)</f>
        <v>1318.880000000001</v>
      </c>
      <c r="AC8" s="12">
        <f t="shared" si="2"/>
        <v>1217.54</v>
      </c>
      <c r="AD8" s="12">
        <f t="shared" si="2"/>
        <v>967.39999999999964</v>
      </c>
      <c r="AE8" s="12">
        <f t="shared" si="2"/>
        <v>967.39999999999964</v>
      </c>
      <c r="AF8" s="12">
        <f t="shared" si="2"/>
        <v>967.39999999999964</v>
      </c>
      <c r="AG8" s="12">
        <f t="shared" si="2"/>
        <v>965.39999999999873</v>
      </c>
      <c r="AH8" s="12">
        <f t="shared" si="2"/>
        <v>963.39999999999964</v>
      </c>
      <c r="AI8" s="12">
        <f t="shared" si="2"/>
        <v>963.39999999999964</v>
      </c>
      <c r="AJ8" s="12">
        <f t="shared" si="2"/>
        <v>959.89999999999964</v>
      </c>
      <c r="AK8" s="12">
        <f t="shared" si="2"/>
        <v>957.07500000000073</v>
      </c>
      <c r="AL8" s="12">
        <f t="shared" si="2"/>
        <v>957.07500000000073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25323</v>
      </c>
      <c r="D10" s="2">
        <f t="shared" ref="D10:Z10" si="5">D12-SUM(D8:D9)</f>
        <v>75991</v>
      </c>
      <c r="E10" s="2">
        <f t="shared" si="5"/>
        <v>126883</v>
      </c>
      <c r="F10" s="2">
        <f t="shared" si="5"/>
        <v>160178</v>
      </c>
      <c r="G10" s="2">
        <f t="shared" si="5"/>
        <v>193218</v>
      </c>
      <c r="H10" s="2">
        <f t="shared" si="5"/>
        <v>226258</v>
      </c>
      <c r="I10" s="2">
        <f t="shared" si="5"/>
        <v>259298</v>
      </c>
      <c r="J10" s="2">
        <f t="shared" si="5"/>
        <v>292338</v>
      </c>
      <c r="K10" s="2">
        <f t="shared" si="5"/>
        <v>325378</v>
      </c>
      <c r="L10" s="2">
        <f t="shared" si="5"/>
        <v>358280</v>
      </c>
      <c r="M10" s="2">
        <f t="shared" si="5"/>
        <v>390973</v>
      </c>
      <c r="N10" s="2">
        <f t="shared" si="5"/>
        <v>423663</v>
      </c>
      <c r="O10" s="2">
        <f t="shared" si="5"/>
        <v>452232.4</v>
      </c>
      <c r="P10" s="2">
        <f t="shared" si="5"/>
        <v>477095.4</v>
      </c>
      <c r="Q10" s="2">
        <f t="shared" si="5"/>
        <v>495555.7</v>
      </c>
      <c r="R10" s="2">
        <f t="shared" si="5"/>
        <v>513323</v>
      </c>
      <c r="S10" s="2">
        <f t="shared" si="5"/>
        <v>530823</v>
      </c>
      <c r="T10" s="2">
        <f t="shared" si="5"/>
        <v>548323</v>
      </c>
      <c r="U10" s="2">
        <f t="shared" si="5"/>
        <v>565823</v>
      </c>
      <c r="V10" s="2">
        <f t="shared" si="5"/>
        <v>583185</v>
      </c>
      <c r="W10" s="2">
        <f t="shared" si="5"/>
        <v>600545</v>
      </c>
      <c r="X10" s="2">
        <f t="shared" si="5"/>
        <v>617769</v>
      </c>
      <c r="Y10" s="2">
        <f t="shared" si="5"/>
        <v>634957.5</v>
      </c>
      <c r="Z10" s="2">
        <f t="shared" si="5"/>
        <v>652142.5</v>
      </c>
      <c r="AA10" s="2">
        <f t="shared" ref="AA10:AL10" si="6">AA12-SUM(AA8:AA9)</f>
        <v>671346.12</v>
      </c>
      <c r="AB10" s="2">
        <f t="shared" si="6"/>
        <v>687206.12</v>
      </c>
      <c r="AC10" s="2">
        <f t="shared" si="6"/>
        <v>703283.46</v>
      </c>
      <c r="AD10" s="2">
        <f t="shared" si="6"/>
        <v>720711.6</v>
      </c>
      <c r="AE10" s="2">
        <f t="shared" si="6"/>
        <v>737889.6</v>
      </c>
      <c r="AF10" s="2">
        <f t="shared" si="6"/>
        <v>755067.6</v>
      </c>
      <c r="AG10" s="2">
        <f t="shared" si="6"/>
        <v>772107.6</v>
      </c>
      <c r="AH10" s="2">
        <f t="shared" si="6"/>
        <v>789147.6</v>
      </c>
      <c r="AI10" s="2">
        <f t="shared" si="6"/>
        <v>806185.6</v>
      </c>
      <c r="AJ10" s="2">
        <f t="shared" si="6"/>
        <v>823262.1</v>
      </c>
      <c r="AK10" s="2">
        <f t="shared" si="6"/>
        <v>840385.92500000005</v>
      </c>
      <c r="AL10" s="2">
        <f t="shared" si="6"/>
        <v>857505.92500000005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25690</v>
      </c>
      <c r="D12" s="2">
        <f>ROUNDUP(D3*'Reference Data'!$B$3,0)</f>
        <v>76720</v>
      </c>
      <c r="E12" s="2">
        <f>ROUNDUP(E3*'Reference Data'!$B$3,0)</f>
        <v>127610</v>
      </c>
      <c r="F12" s="2">
        <f>ROUNDUP(F3*'Reference Data'!$B$3,0)</f>
        <v>160650</v>
      </c>
      <c r="G12" s="2">
        <f>ROUNDUP(G3*'Reference Data'!$B$3,0)</f>
        <v>193690</v>
      </c>
      <c r="H12" s="2">
        <f>ROUNDUP(H3*'Reference Data'!$B$3,0)</f>
        <v>226730</v>
      </c>
      <c r="I12" s="2">
        <f>ROUNDUP(I3*'Reference Data'!$B$3,0)</f>
        <v>259770</v>
      </c>
      <c r="J12" s="2">
        <f>ROUNDUP(J3*'Reference Data'!$B$3,0)</f>
        <v>292810</v>
      </c>
      <c r="K12" s="2">
        <f>ROUNDUP(K3*'Reference Data'!$B$3,0)</f>
        <v>325850</v>
      </c>
      <c r="L12" s="2">
        <f>ROUNDUP(L3*'Reference Data'!$B$3,0)</f>
        <v>358750</v>
      </c>
      <c r="M12" s="2">
        <f>ROUNDUP(M3*'Reference Data'!$B$3,0)</f>
        <v>391440</v>
      </c>
      <c r="N12" s="2">
        <f>ROUNDUP(N3*'Reference Data'!$B$3,0)</f>
        <v>424130</v>
      </c>
      <c r="O12" s="2">
        <f>ROUNDUP(O3*'Reference Data'!$B$3,0)</f>
        <v>453012</v>
      </c>
      <c r="P12" s="2">
        <f>ROUNDUP(P3*'Reference Data'!$B$3,0)</f>
        <v>478184</v>
      </c>
      <c r="Q12" s="2">
        <f>ROUNDUP(Q3*'Reference Data'!$B$3,0)</f>
        <v>496545</v>
      </c>
      <c r="R12" s="2">
        <f>ROUNDUP(R3*'Reference Data'!$B$3,0)</f>
        <v>514045</v>
      </c>
      <c r="S12" s="2">
        <f>ROUNDUP(S3*'Reference Data'!$B$3,0)</f>
        <v>531545</v>
      </c>
      <c r="T12" s="2">
        <f>ROUNDUP(T3*'Reference Data'!$B$3,0)</f>
        <v>549045</v>
      </c>
      <c r="U12" s="2">
        <f>ROUNDUP(U3*'Reference Data'!$B$3,0)</f>
        <v>566545</v>
      </c>
      <c r="V12" s="2">
        <f>ROUNDUP(V3*'Reference Data'!$B$3,0)</f>
        <v>583905</v>
      </c>
      <c r="W12" s="2">
        <f>ROUNDUP(W3*'Reference Data'!$B$3,0)</f>
        <v>601265</v>
      </c>
      <c r="X12" s="2">
        <f>ROUNDUP(X3*'Reference Data'!$B$3,0)</f>
        <v>618485</v>
      </c>
      <c r="Y12" s="2">
        <f>ROUNDUP(Y3*'Reference Data'!$B$3,0)</f>
        <v>635670</v>
      </c>
      <c r="Z12" s="2">
        <f>ROUNDUP(Z3*'Reference Data'!$B$3,0)</f>
        <v>652855</v>
      </c>
      <c r="AA12" s="2">
        <f>ROUNDUP(AA3*'Reference Data'!$B$3,0)</f>
        <v>672405</v>
      </c>
      <c r="AB12" s="2">
        <f>ROUNDUP(AB3*'Reference Data'!$B$3,0)</f>
        <v>688525</v>
      </c>
      <c r="AC12" s="2">
        <f>ROUNDUP(AC3*'Reference Data'!$B$3,0)</f>
        <v>704501</v>
      </c>
      <c r="AD12" s="2">
        <f>ROUNDUP(AD3*'Reference Data'!$B$3,0)</f>
        <v>721679</v>
      </c>
      <c r="AE12" s="2">
        <f>ROUNDUP(AE3*'Reference Data'!$B$3,0)</f>
        <v>738857</v>
      </c>
      <c r="AF12" s="2">
        <f>ROUNDUP(AF3*'Reference Data'!$B$3,0)</f>
        <v>756035</v>
      </c>
      <c r="AG12" s="2">
        <f>ROUNDUP(AG3*'Reference Data'!$B$3,0)</f>
        <v>773073</v>
      </c>
      <c r="AH12" s="2">
        <f>ROUNDUP(AH3*'Reference Data'!$B$3,0)</f>
        <v>790111</v>
      </c>
      <c r="AI12" s="2">
        <f>ROUNDUP(AI3*'Reference Data'!$B$3,0)</f>
        <v>807149</v>
      </c>
      <c r="AJ12" s="2">
        <f>ROUNDUP(AJ3*'Reference Data'!$B$3,0)</f>
        <v>824222</v>
      </c>
      <c r="AK12" s="2">
        <f>ROUNDUP(AK3*'Reference Data'!$B$3,0)</f>
        <v>841343</v>
      </c>
      <c r="AL12" s="2">
        <f>ROUNDUP(AL3*'Reference Data'!$B$3,0)</f>
        <v>858463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0.25689999999999996</v>
      </c>
      <c r="D13" s="1">
        <f>(D12*'Reference Data'!$B$8*'Reference Data'!$B$9)/(5*60)</f>
        <v>0.76719999999999999</v>
      </c>
      <c r="E13" s="1">
        <f>(E12*'Reference Data'!$B$8*'Reference Data'!$B$9)/(5*60)</f>
        <v>1.2761</v>
      </c>
      <c r="F13" s="1">
        <f>(F12*'Reference Data'!$B$8*'Reference Data'!$B$9)/(5*60)</f>
        <v>1.6065000000000003</v>
      </c>
      <c r="G13" s="1">
        <f>(G12*'Reference Data'!$B$8*'Reference Data'!$B$9)/(5*60)</f>
        <v>1.9369000000000001</v>
      </c>
      <c r="H13" s="1">
        <f>(H12*'Reference Data'!$B$8*'Reference Data'!$B$9)/(5*60)</f>
        <v>2.2673000000000001</v>
      </c>
      <c r="I13" s="1">
        <f>(I12*'Reference Data'!$B$8*'Reference Data'!$B$9)/(5*60)</f>
        <v>2.5976999999999997</v>
      </c>
      <c r="J13" s="1">
        <f>(J12*'Reference Data'!$B$8*'Reference Data'!$B$9)/(5*60)</f>
        <v>2.9280999999999997</v>
      </c>
      <c r="K13" s="1">
        <f>(K12*'Reference Data'!$B$8*'Reference Data'!$B$9)/(5*60)</f>
        <v>3.2585000000000002</v>
      </c>
      <c r="L13" s="1">
        <f>(L12*'Reference Data'!$B$8*'Reference Data'!$B$9)/(5*60)</f>
        <v>3.5874999999999999</v>
      </c>
      <c r="M13" s="1">
        <f>(M12*'Reference Data'!$B$8*'Reference Data'!$B$9)/(5*60)</f>
        <v>3.9143999999999997</v>
      </c>
      <c r="N13" s="1">
        <f>(N12*'Reference Data'!$B$8*'Reference Data'!$B$9)/(5*60)</f>
        <v>4.2413000000000007</v>
      </c>
      <c r="O13" s="1">
        <f>(O12*'Reference Data'!$B$8*'Reference Data'!$B$9)/(5*60)</f>
        <v>4.5301200000000001</v>
      </c>
      <c r="P13" s="1">
        <f>(P12*'Reference Data'!$B$8*'Reference Data'!$B$9)/(5*60)</f>
        <v>4.7818399999999999</v>
      </c>
      <c r="Q13" s="1">
        <f>(Q12*'Reference Data'!$B$8*'Reference Data'!$B$9)/(5*60)</f>
        <v>4.9654499999999997</v>
      </c>
      <c r="R13" s="1">
        <f>(R12*'Reference Data'!$B$8*'Reference Data'!$B$9)/(5*60)</f>
        <v>5.1404500000000004</v>
      </c>
      <c r="S13" s="1">
        <f>(S12*'Reference Data'!$B$8*'Reference Data'!$B$9)/(5*60)</f>
        <v>5.3154500000000002</v>
      </c>
      <c r="T13" s="1">
        <f>(T12*'Reference Data'!$B$8*'Reference Data'!$B$9)/(5*60)</f>
        <v>5.4904500000000001</v>
      </c>
      <c r="U13" s="1">
        <f>(U12*'Reference Data'!$B$8*'Reference Data'!$B$9)/(5*60)</f>
        <v>5.6654499999999999</v>
      </c>
      <c r="V13" s="1">
        <f>(V12*'Reference Data'!$B$8*'Reference Data'!$B$9)/(5*60)</f>
        <v>5.8390499999999994</v>
      </c>
      <c r="W13" s="1">
        <f>(W12*'Reference Data'!$B$8*'Reference Data'!$B$9)/(5*60)</f>
        <v>6.0126499999999998</v>
      </c>
      <c r="X13" s="1">
        <f>(X12*'Reference Data'!$B$8*'Reference Data'!$B$9)/(5*60)</f>
        <v>6.18485</v>
      </c>
      <c r="Y13" s="1">
        <f>(Y12*'Reference Data'!$B$8*'Reference Data'!$B$9)/(5*60)</f>
        <v>6.3567</v>
      </c>
      <c r="Z13" s="1">
        <f>(Z12*'Reference Data'!$B$8*'Reference Data'!$B$9)/(5*60)</f>
        <v>6.5285499999999992</v>
      </c>
      <c r="AA13" s="1">
        <f>(AA12*'Reference Data'!$B$8*'Reference Data'!$B$9)/(5*60)</f>
        <v>6.7240500000000001</v>
      </c>
      <c r="AB13" s="1">
        <f>(AB12*'Reference Data'!$B$8*'Reference Data'!$B$9)/(5*60)</f>
        <v>6.885250000000001</v>
      </c>
      <c r="AC13" s="1">
        <f>(AC12*'Reference Data'!$B$8*'Reference Data'!$B$9)/(5*60)</f>
        <v>7.0450100000000004</v>
      </c>
      <c r="AD13" s="1">
        <f>(AD12*'Reference Data'!$B$8*'Reference Data'!$B$9)/(5*60)</f>
        <v>7.2167899999999996</v>
      </c>
      <c r="AE13" s="1">
        <f>(AE12*'Reference Data'!$B$8*'Reference Data'!$B$9)/(5*60)</f>
        <v>7.3885699999999996</v>
      </c>
      <c r="AF13" s="1">
        <f>(AF12*'Reference Data'!$B$8*'Reference Data'!$B$9)/(5*60)</f>
        <v>7.5603499999999997</v>
      </c>
      <c r="AG13" s="1">
        <f>(AG12*'Reference Data'!$B$8*'Reference Data'!$B$9)/(5*60)</f>
        <v>7.7307300000000003</v>
      </c>
      <c r="AH13" s="1">
        <f>(AH12*'Reference Data'!$B$8*'Reference Data'!$B$9)/(5*60)</f>
        <v>7.9011100000000001</v>
      </c>
      <c r="AI13" s="1">
        <f>(AI12*'Reference Data'!$B$8*'Reference Data'!$B$9)/(5*60)</f>
        <v>8.0714899999999989</v>
      </c>
      <c r="AJ13" s="1">
        <f>(AJ12*'Reference Data'!$B$8*'Reference Data'!$B$9)/(5*60)</f>
        <v>8.2422200000000014</v>
      </c>
      <c r="AK13" s="1">
        <f>(AK12*'Reference Data'!$B$8*'Reference Data'!$B$9)/(5*60)</f>
        <v>8.4134300000000017</v>
      </c>
      <c r="AL13" s="1">
        <f>(AL12*'Reference Data'!$B$8*'Reference Data'!$B$9)/(5*60)</f>
        <v>8.5846300000000006</v>
      </c>
    </row>
    <row r="14" spans="1:38">
      <c r="A14" t="s">
        <v>11</v>
      </c>
      <c r="B14" s="1">
        <f>B12/(30*24*60*60)</f>
        <v>0</v>
      </c>
      <c r="C14" s="1">
        <f>C12/(30*24*60*60)</f>
        <v>9.9112654320987655E-3</v>
      </c>
      <c r="D14" s="1">
        <f t="shared" ref="D14:Z14" si="7">D12/(30*24*60*60)</f>
        <v>2.9598765432098766E-2</v>
      </c>
      <c r="E14" s="1">
        <f t="shared" si="7"/>
        <v>4.923225308641975E-2</v>
      </c>
      <c r="F14" s="1">
        <f t="shared" si="7"/>
        <v>6.1979166666666669E-2</v>
      </c>
      <c r="G14" s="1">
        <f t="shared" si="7"/>
        <v>7.4726080246913587E-2</v>
      </c>
      <c r="H14" s="1">
        <f t="shared" si="7"/>
        <v>8.7472993827160492E-2</v>
      </c>
      <c r="I14" s="1">
        <f t="shared" si="7"/>
        <v>0.10021990740740741</v>
      </c>
      <c r="J14" s="1">
        <f t="shared" si="7"/>
        <v>0.11296682098765432</v>
      </c>
      <c r="K14" s="1">
        <f t="shared" si="7"/>
        <v>0.12571373456790125</v>
      </c>
      <c r="L14" s="1">
        <f t="shared" si="7"/>
        <v>0.13840663580246915</v>
      </c>
      <c r="M14" s="1">
        <f t="shared" si="7"/>
        <v>0.15101851851851852</v>
      </c>
      <c r="N14" s="1">
        <f t="shared" si="7"/>
        <v>0.1636304012345679</v>
      </c>
      <c r="O14" s="1">
        <f t="shared" si="7"/>
        <v>0.17477314814814815</v>
      </c>
      <c r="P14" s="1">
        <f t="shared" si="7"/>
        <v>0.18448456790123458</v>
      </c>
      <c r="Q14" s="1">
        <f t="shared" si="7"/>
        <v>0.19156828703703704</v>
      </c>
      <c r="R14" s="1">
        <f t="shared" si="7"/>
        <v>0.19831983024691358</v>
      </c>
      <c r="S14" s="1">
        <f t="shared" si="7"/>
        <v>0.20507137345679013</v>
      </c>
      <c r="T14" s="1">
        <f t="shared" si="7"/>
        <v>0.21182291666666667</v>
      </c>
      <c r="U14" s="1">
        <f t="shared" si="7"/>
        <v>0.2185744598765432</v>
      </c>
      <c r="V14" s="1">
        <f t="shared" si="7"/>
        <v>0.22527199074074075</v>
      </c>
      <c r="W14" s="1">
        <f t="shared" si="7"/>
        <v>0.23196952160493828</v>
      </c>
      <c r="X14" s="1">
        <f t="shared" si="7"/>
        <v>0.2386130401234568</v>
      </c>
      <c r="Y14" s="1">
        <f t="shared" si="7"/>
        <v>0.24524305555555556</v>
      </c>
      <c r="Z14" s="1">
        <f t="shared" si="7"/>
        <v>0.25187307098765432</v>
      </c>
      <c r="AA14" s="1">
        <f t="shared" ref="AA14:AL14" si="8">AA12/(30*24*60*60)</f>
        <v>0.25941550925925927</v>
      </c>
      <c r="AB14" s="1">
        <f t="shared" si="8"/>
        <v>0.2656346450617284</v>
      </c>
      <c r="AC14" s="1">
        <f t="shared" si="8"/>
        <v>0.27179822530864195</v>
      </c>
      <c r="AD14" s="1">
        <f t="shared" si="8"/>
        <v>0.27842554012345677</v>
      </c>
      <c r="AE14" s="1">
        <f t="shared" si="8"/>
        <v>0.28505285493827159</v>
      </c>
      <c r="AF14" s="1">
        <f t="shared" si="8"/>
        <v>0.29168016975308642</v>
      </c>
      <c r="AG14" s="1">
        <f t="shared" si="8"/>
        <v>0.2982534722222222</v>
      </c>
      <c r="AH14" s="1">
        <f t="shared" si="8"/>
        <v>0.30482677469135805</v>
      </c>
      <c r="AI14" s="1">
        <f t="shared" si="8"/>
        <v>0.31140007716049384</v>
      </c>
      <c r="AJ14" s="1">
        <f t="shared" si="8"/>
        <v>0.31798688271604936</v>
      </c>
      <c r="AK14" s="1">
        <f t="shared" si="8"/>
        <v>0.32459220679012346</v>
      </c>
      <c r="AL14" s="1">
        <f t="shared" si="8"/>
        <v>0.33119714506172837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11010</v>
      </c>
      <c r="D16" s="2">
        <f>ROUNDUP(D3*'Reference Data'!$B$4,0)</f>
        <v>32880</v>
      </c>
      <c r="E16" s="2">
        <f>ROUNDUP(E3*'Reference Data'!$B$4,0)</f>
        <v>54690</v>
      </c>
      <c r="F16" s="2">
        <f>ROUNDUP(F3*'Reference Data'!$B$4,0)</f>
        <v>68850</v>
      </c>
      <c r="G16" s="2">
        <f>ROUNDUP(G3*'Reference Data'!$B$4,0)</f>
        <v>83010</v>
      </c>
      <c r="H16" s="2">
        <f>ROUNDUP(H3*'Reference Data'!$B$4,0)</f>
        <v>97170</v>
      </c>
      <c r="I16" s="2">
        <f>ROUNDUP(I3*'Reference Data'!$B$4,0)</f>
        <v>111330</v>
      </c>
      <c r="J16" s="2">
        <f>ROUNDUP(J3*'Reference Data'!$B$4,0)</f>
        <v>125490</v>
      </c>
      <c r="K16" s="2">
        <f>ROUNDUP(K3*'Reference Data'!$B$4,0)</f>
        <v>139650</v>
      </c>
      <c r="L16" s="2">
        <f>ROUNDUP(L3*'Reference Data'!$B$4,0)</f>
        <v>153750</v>
      </c>
      <c r="M16" s="2">
        <f>ROUNDUP(M3*'Reference Data'!$B$4,0)</f>
        <v>167760</v>
      </c>
      <c r="N16" s="2">
        <f>ROUNDUP(N3*'Reference Data'!$B$4,0)</f>
        <v>181770</v>
      </c>
      <c r="O16" s="2">
        <f>ROUNDUP(O3*'Reference Data'!$B$4,0)</f>
        <v>194148</v>
      </c>
      <c r="P16" s="2">
        <f>ROUNDUP(P3*'Reference Data'!$B$4,0)</f>
        <v>204936</v>
      </c>
      <c r="Q16" s="2">
        <f>ROUNDUP(Q3*'Reference Data'!$B$4,0)</f>
        <v>212805</v>
      </c>
      <c r="R16" s="2">
        <f>ROUNDUP(R3*'Reference Data'!$B$4,0)</f>
        <v>220305</v>
      </c>
      <c r="S16" s="2">
        <f>ROUNDUP(S3*'Reference Data'!$B$4,0)</f>
        <v>227805</v>
      </c>
      <c r="T16" s="2">
        <f>ROUNDUP(T3*'Reference Data'!$B$4,0)</f>
        <v>235305</v>
      </c>
      <c r="U16" s="2">
        <f>ROUNDUP(U3*'Reference Data'!$B$4,0)</f>
        <v>242805</v>
      </c>
      <c r="V16" s="2">
        <f>ROUNDUP(V3*'Reference Data'!$B$4,0)</f>
        <v>250245</v>
      </c>
      <c r="W16" s="2">
        <f>ROUNDUP(W3*'Reference Data'!$B$4,0)</f>
        <v>257685</v>
      </c>
      <c r="X16" s="2">
        <f>ROUNDUP(X3*'Reference Data'!$B$4,0)</f>
        <v>265065</v>
      </c>
      <c r="Y16" s="2">
        <f>ROUNDUP(Y3*'Reference Data'!$B$4,0)</f>
        <v>272430</v>
      </c>
      <c r="Z16" s="2">
        <f>ROUNDUP(Z3*'Reference Data'!$B$4,0)</f>
        <v>279795</v>
      </c>
      <c r="AA16" s="2">
        <f>ROUNDUP(AA3*'Reference Data'!$B$4,0)</f>
        <v>288174</v>
      </c>
      <c r="AB16" s="2">
        <f>ROUNDUP(AB3*'Reference Data'!$B$4,0)</f>
        <v>295082</v>
      </c>
      <c r="AC16" s="2">
        <f>ROUNDUP(AC3*'Reference Data'!$B$4,0)</f>
        <v>301929</v>
      </c>
      <c r="AD16" s="2">
        <f>ROUNDUP(AD3*'Reference Data'!$B$4,0)</f>
        <v>309291</v>
      </c>
      <c r="AE16" s="2">
        <f>ROUNDUP(AE3*'Reference Data'!$B$4,0)</f>
        <v>316653</v>
      </c>
      <c r="AF16" s="2">
        <f>ROUNDUP(AF3*'Reference Data'!$B$4,0)</f>
        <v>324015</v>
      </c>
      <c r="AG16" s="2">
        <f>ROUNDUP(AG3*'Reference Data'!$B$4,0)</f>
        <v>331317</v>
      </c>
      <c r="AH16" s="2">
        <f>ROUNDUP(AH3*'Reference Data'!$B$4,0)</f>
        <v>338619</v>
      </c>
      <c r="AI16" s="2">
        <f>ROUNDUP(AI3*'Reference Data'!$B$4,0)</f>
        <v>345921</v>
      </c>
      <c r="AJ16" s="2">
        <f>ROUNDUP(AJ3*'Reference Data'!$B$4,0)</f>
        <v>353238</v>
      </c>
      <c r="AK16" s="2">
        <f>ROUNDUP(AK3*'Reference Data'!$B$4,0)</f>
        <v>360576</v>
      </c>
      <c r="AL16" s="2">
        <f>ROUNDUP(AL3*'Reference Data'!$B$4,0)</f>
        <v>367913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0.1101</v>
      </c>
      <c r="D17" s="1">
        <f>(D16*'Reference Data'!$B$8*'Reference Data'!$B$9)/(5*60)</f>
        <v>0.32879999999999998</v>
      </c>
      <c r="E17" s="1">
        <f>(E16*'Reference Data'!$B$8*'Reference Data'!$B$9)/(5*60)</f>
        <v>0.54690000000000005</v>
      </c>
      <c r="F17" s="1">
        <f>(F16*'Reference Data'!$B$8*'Reference Data'!$B$9)/(5*60)</f>
        <v>0.6885</v>
      </c>
      <c r="G17" s="1">
        <f>(G16*'Reference Data'!$B$8*'Reference Data'!$B$9)/(5*60)</f>
        <v>0.83009999999999995</v>
      </c>
      <c r="H17" s="1">
        <f>(H16*'Reference Data'!$B$8*'Reference Data'!$B$9)/(5*60)</f>
        <v>0.97170000000000001</v>
      </c>
      <c r="I17" s="1">
        <f>(I16*'Reference Data'!$B$8*'Reference Data'!$B$9)/(5*60)</f>
        <v>1.1133</v>
      </c>
      <c r="J17" s="1">
        <f>(J16*'Reference Data'!$B$8*'Reference Data'!$B$9)/(5*60)</f>
        <v>1.2549000000000001</v>
      </c>
      <c r="K17" s="1">
        <f>(K16*'Reference Data'!$B$8*'Reference Data'!$B$9)/(5*60)</f>
        <v>1.3965000000000001</v>
      </c>
      <c r="L17" s="1">
        <f>(L16*'Reference Data'!$B$8*'Reference Data'!$B$9)/(5*60)</f>
        <v>1.5375000000000001</v>
      </c>
      <c r="M17" s="1">
        <f>(M16*'Reference Data'!$B$8*'Reference Data'!$B$9)/(5*60)</f>
        <v>1.6776000000000002</v>
      </c>
      <c r="N17" s="1">
        <f>(N16*'Reference Data'!$B$8*'Reference Data'!$B$9)/(5*60)</f>
        <v>1.8176999999999999</v>
      </c>
      <c r="O17" s="1">
        <f>(O16*'Reference Data'!$B$8*'Reference Data'!$B$9)/(5*60)</f>
        <v>1.9414799999999999</v>
      </c>
      <c r="P17" s="1">
        <f>(P16*'Reference Data'!$B$8*'Reference Data'!$B$9)/(5*60)</f>
        <v>2.0493600000000001</v>
      </c>
      <c r="Q17" s="1">
        <f>(Q16*'Reference Data'!$B$8*'Reference Data'!$B$9)/(5*60)</f>
        <v>2.12805</v>
      </c>
      <c r="R17" s="1">
        <f>(R16*'Reference Data'!$B$8*'Reference Data'!$B$9)/(5*60)</f>
        <v>2.2030499999999997</v>
      </c>
      <c r="S17" s="1">
        <f>(S16*'Reference Data'!$B$8*'Reference Data'!$B$9)/(5*60)</f>
        <v>2.2780499999999999</v>
      </c>
      <c r="T17" s="1">
        <f>(T16*'Reference Data'!$B$8*'Reference Data'!$B$9)/(5*60)</f>
        <v>2.3530500000000001</v>
      </c>
      <c r="U17" s="1">
        <f>(U16*'Reference Data'!$B$8*'Reference Data'!$B$9)/(5*60)</f>
        <v>2.4280499999999998</v>
      </c>
      <c r="V17" s="1">
        <f>(V16*'Reference Data'!$B$8*'Reference Data'!$B$9)/(5*60)</f>
        <v>2.5024500000000001</v>
      </c>
      <c r="W17" s="1">
        <f>(W16*'Reference Data'!$B$8*'Reference Data'!$B$9)/(5*60)</f>
        <v>2.5768499999999999</v>
      </c>
      <c r="X17" s="1">
        <f>(X16*'Reference Data'!$B$8*'Reference Data'!$B$9)/(5*60)</f>
        <v>2.6506500000000002</v>
      </c>
      <c r="Y17" s="1">
        <f>(Y16*'Reference Data'!$B$8*'Reference Data'!$B$9)/(5*60)</f>
        <v>2.7242999999999999</v>
      </c>
      <c r="Z17" s="1">
        <f>(Z16*'Reference Data'!$B$8*'Reference Data'!$B$9)/(5*60)</f>
        <v>2.7979500000000002</v>
      </c>
      <c r="AA17" s="1">
        <f>(AA16*'Reference Data'!$B$8*'Reference Data'!$B$9)/(5*60)</f>
        <v>2.8817399999999997</v>
      </c>
      <c r="AB17" s="1">
        <f>(AB16*'Reference Data'!$B$8*'Reference Data'!$B$9)/(5*60)</f>
        <v>2.9508199999999998</v>
      </c>
      <c r="AC17" s="1">
        <f>(AC16*'Reference Data'!$B$8*'Reference Data'!$B$9)/(5*60)</f>
        <v>3.0192899999999998</v>
      </c>
      <c r="AD17" s="1">
        <f>(AD16*'Reference Data'!$B$8*'Reference Data'!$B$9)/(5*60)</f>
        <v>3.0929100000000003</v>
      </c>
      <c r="AE17" s="1">
        <f>(AE16*'Reference Data'!$B$8*'Reference Data'!$B$9)/(5*60)</f>
        <v>3.1665300000000003</v>
      </c>
      <c r="AF17" s="1">
        <f>(AF16*'Reference Data'!$B$8*'Reference Data'!$B$9)/(5*60)</f>
        <v>3.2401499999999999</v>
      </c>
      <c r="AG17" s="1">
        <f>(AG16*'Reference Data'!$B$8*'Reference Data'!$B$9)/(5*60)</f>
        <v>3.3131699999999999</v>
      </c>
      <c r="AH17" s="1">
        <f>(AH16*'Reference Data'!$B$8*'Reference Data'!$B$9)/(5*60)</f>
        <v>3.38619</v>
      </c>
      <c r="AI17" s="1">
        <f>(AI16*'Reference Data'!$B$8*'Reference Data'!$B$9)/(5*60)</f>
        <v>3.4592099999999997</v>
      </c>
      <c r="AJ17" s="1">
        <f>(AJ16*'Reference Data'!$B$8*'Reference Data'!$B$9)/(5*60)</f>
        <v>3.5323799999999999</v>
      </c>
      <c r="AK17" s="1">
        <f>(AK16*'Reference Data'!$B$8*'Reference Data'!$B$9)/(5*60)</f>
        <v>3.6057599999999996</v>
      </c>
      <c r="AL17" s="1">
        <f>(AL16*'Reference Data'!$B$8*'Reference Data'!$B$9)/(5*60)</f>
        <v>3.6791300000000002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4.2476851851851851E-3</v>
      </c>
      <c r="D18" s="7">
        <f t="shared" si="9"/>
        <v>1.2685185185185185E-2</v>
      </c>
      <c r="E18" s="7">
        <f t="shared" si="9"/>
        <v>2.1099537037037038E-2</v>
      </c>
      <c r="F18" s="7">
        <f t="shared" si="9"/>
        <v>2.6562499999999999E-2</v>
      </c>
      <c r="G18" s="7">
        <f t="shared" si="9"/>
        <v>3.2025462962962964E-2</v>
      </c>
      <c r="H18" s="7">
        <f t="shared" si="9"/>
        <v>3.7488425925925925E-2</v>
      </c>
      <c r="I18" s="7">
        <f t="shared" si="9"/>
        <v>4.2951388888888886E-2</v>
      </c>
      <c r="J18" s="7">
        <f t="shared" si="9"/>
        <v>4.8414351851851854E-2</v>
      </c>
      <c r="K18" s="7">
        <f t="shared" si="9"/>
        <v>5.3877314814814815E-2</v>
      </c>
      <c r="L18" s="7">
        <f t="shared" si="9"/>
        <v>5.9317129629629629E-2</v>
      </c>
      <c r="M18" s="7">
        <f t="shared" si="9"/>
        <v>6.4722222222222223E-2</v>
      </c>
      <c r="N18" s="7">
        <f t="shared" si="9"/>
        <v>7.0127314814814809E-2</v>
      </c>
      <c r="O18" s="7">
        <f t="shared" si="9"/>
        <v>7.4902777777777776E-2</v>
      </c>
      <c r="P18" s="7">
        <f t="shared" si="9"/>
        <v>7.906481481481481E-2</v>
      </c>
      <c r="Q18" s="7">
        <f t="shared" si="9"/>
        <v>8.2100694444444441E-2</v>
      </c>
      <c r="R18" s="7">
        <f t="shared" si="9"/>
        <v>8.4994212962962959E-2</v>
      </c>
      <c r="S18" s="7">
        <f t="shared" si="9"/>
        <v>8.7887731481481476E-2</v>
      </c>
      <c r="T18" s="7">
        <f t="shared" si="9"/>
        <v>9.0781249999999994E-2</v>
      </c>
      <c r="U18" s="7">
        <f t="shared" si="9"/>
        <v>9.3674768518518525E-2</v>
      </c>
      <c r="V18" s="7">
        <f t="shared" si="9"/>
        <v>9.6545138888888896E-2</v>
      </c>
      <c r="W18" s="7">
        <f t="shared" si="9"/>
        <v>9.9415509259259266E-2</v>
      </c>
      <c r="X18" s="7">
        <f t="shared" si="9"/>
        <v>0.10226273148148148</v>
      </c>
      <c r="Y18" s="7">
        <f t="shared" si="9"/>
        <v>0.10510416666666667</v>
      </c>
      <c r="Z18" s="7">
        <f t="shared" si="9"/>
        <v>0.10794560185185186</v>
      </c>
      <c r="AA18" s="7">
        <f t="shared" ref="AA18:AL18" si="10">AA16/(30*24*60*60)</f>
        <v>0.11117824074074074</v>
      </c>
      <c r="AB18" s="7">
        <f t="shared" si="10"/>
        <v>0.11384336419753087</v>
      </c>
      <c r="AC18" s="7">
        <f t="shared" si="10"/>
        <v>0.11648495370370371</v>
      </c>
      <c r="AD18" s="7">
        <f t="shared" si="10"/>
        <v>0.11932523148148148</v>
      </c>
      <c r="AE18" s="7">
        <f t="shared" si="10"/>
        <v>0.12216550925925926</v>
      </c>
      <c r="AF18" s="7">
        <f t="shared" si="10"/>
        <v>0.12500578703703705</v>
      </c>
      <c r="AG18" s="7">
        <f t="shared" si="10"/>
        <v>0.12782291666666667</v>
      </c>
      <c r="AH18" s="7">
        <f t="shared" si="10"/>
        <v>0.1306400462962963</v>
      </c>
      <c r="AI18" s="7">
        <f t="shared" si="10"/>
        <v>0.13345717592592593</v>
      </c>
      <c r="AJ18" s="7">
        <f t="shared" si="10"/>
        <v>0.13628009259259261</v>
      </c>
      <c r="AK18" s="7">
        <f t="shared" si="10"/>
        <v>0.1391111111111111</v>
      </c>
      <c r="AL18" s="7">
        <f t="shared" si="10"/>
        <v>0.14194174382716049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158999080</v>
      </c>
      <c r="D20" s="2">
        <f>ROUNDUP(D3*'Reference Data'!$B$5,0)*'Reference Data'!$B$6</f>
        <v>474831040</v>
      </c>
      <c r="E20" s="2">
        <f>ROUNDUP(E3*'Reference Data'!$B$5,0)*'Reference Data'!$B$6</f>
        <v>789796520</v>
      </c>
      <c r="F20" s="2">
        <f>ROUNDUP(F3*'Reference Data'!$B$5,0)*'Reference Data'!$B$6</f>
        <v>994285800</v>
      </c>
      <c r="G20" s="2">
        <f>ROUNDUP(G3*'Reference Data'!$B$5,0)*'Reference Data'!$B$6</f>
        <v>1198775080</v>
      </c>
      <c r="H20" s="2">
        <f>ROUNDUP(H3*'Reference Data'!$B$5,0)*'Reference Data'!$B$6</f>
        <v>1403264360</v>
      </c>
      <c r="I20" s="2">
        <f>ROUNDUP(I3*'Reference Data'!$B$5,0)*'Reference Data'!$B$6</f>
        <v>1607753640</v>
      </c>
      <c r="J20" s="2">
        <f>ROUNDUP(J3*'Reference Data'!$B$5,0)*'Reference Data'!$B$6</f>
        <v>1812242920</v>
      </c>
      <c r="K20" s="2">
        <f>ROUNDUP(K3*'Reference Data'!$B$5,0)*'Reference Data'!$B$6</f>
        <v>2016732200</v>
      </c>
      <c r="L20" s="2">
        <f>ROUNDUP(L3*'Reference Data'!$B$5,0)*'Reference Data'!$B$6</f>
        <v>2220355000</v>
      </c>
      <c r="M20" s="2">
        <f>ROUNDUP(M3*'Reference Data'!$B$5,0)*'Reference Data'!$B$6</f>
        <v>2422678080</v>
      </c>
      <c r="N20" s="2">
        <f>ROUNDUP(N3*'Reference Data'!$B$5,0)*'Reference Data'!$B$6</f>
        <v>2625001160</v>
      </c>
      <c r="O20" s="2">
        <f>ROUNDUP(O3*'Reference Data'!$B$5,0)*'Reference Data'!$B$6</f>
        <v>2803756000</v>
      </c>
      <c r="P20" s="2">
        <f>ROUNDUP(P3*'Reference Data'!$B$5,0)*'Reference Data'!$B$6</f>
        <v>2959549100</v>
      </c>
      <c r="Q20" s="2">
        <f>ROUNDUP(Q3*'Reference Data'!$B$5,0)*'Reference Data'!$B$6</f>
        <v>3073187940</v>
      </c>
      <c r="R20" s="2">
        <f>ROUNDUP(R3*'Reference Data'!$B$5,0)*'Reference Data'!$B$6</f>
        <v>3181497940</v>
      </c>
      <c r="S20" s="2">
        <f>ROUNDUP(S3*'Reference Data'!$B$5,0)*'Reference Data'!$B$6</f>
        <v>3289807940</v>
      </c>
      <c r="T20" s="2">
        <f>ROUNDUP(T3*'Reference Data'!$B$5,0)*'Reference Data'!$B$6</f>
        <v>3398117940</v>
      </c>
      <c r="U20" s="2">
        <f>ROUNDUP(U3*'Reference Data'!$B$5,0)*'Reference Data'!$B$6</f>
        <v>3506427940</v>
      </c>
      <c r="V20" s="2">
        <f>ROUNDUP(V3*'Reference Data'!$B$5,0)*'Reference Data'!$B$6</f>
        <v>3613871460</v>
      </c>
      <c r="W20" s="2">
        <f>ROUNDUP(W3*'Reference Data'!$B$5,0)*'Reference Data'!$B$6</f>
        <v>3721314980</v>
      </c>
      <c r="X20" s="2">
        <f>ROUNDUP(X3*'Reference Data'!$B$5,0)*'Reference Data'!$B$6</f>
        <v>3827892020</v>
      </c>
      <c r="Y20" s="2">
        <f>ROUNDUP(Y3*'Reference Data'!$B$5,0)*'Reference Data'!$B$6</f>
        <v>3934252440</v>
      </c>
      <c r="Z20" s="2">
        <f>ROUNDUP(Z3*'Reference Data'!$B$5,0)*'Reference Data'!$B$6</f>
        <v>4040612860</v>
      </c>
      <c r="AA20" s="2">
        <f>ROUNDUP(AA3*'Reference Data'!$B$5,0)*'Reference Data'!$B$6</f>
        <v>4161608140</v>
      </c>
      <c r="AB20" s="2">
        <f>ROUNDUP(AB3*'Reference Data'!$B$5,0)*'Reference Data'!$B$6</f>
        <v>4261374640</v>
      </c>
      <c r="AC20" s="2">
        <f>ROUNDUP(AC3*'Reference Data'!$B$5,0)*'Reference Data'!$B$6</f>
        <v>4360257340</v>
      </c>
      <c r="AD20" s="2">
        <f>ROUNDUP(AD3*'Reference Data'!$B$5,0)*'Reference Data'!$B$6</f>
        <v>4466574440</v>
      </c>
      <c r="AE20" s="2">
        <f>ROUNDUP(AE3*'Reference Data'!$B$5,0)*'Reference Data'!$B$6</f>
        <v>4572891540</v>
      </c>
      <c r="AF20" s="2">
        <f>ROUNDUP(AF3*'Reference Data'!$B$5,0)*'Reference Data'!$B$6</f>
        <v>4679208620</v>
      </c>
      <c r="AG20" s="2">
        <f>ROUNDUP(AG3*'Reference Data'!$B$5,0)*'Reference Data'!$B$6</f>
        <v>4784659240</v>
      </c>
      <c r="AH20" s="2">
        <f>ROUNDUP(AH3*'Reference Data'!$B$5,0)*'Reference Data'!$B$6</f>
        <v>4890109860</v>
      </c>
      <c r="AI20" s="2">
        <f>ROUNDUP(AI3*'Reference Data'!$B$5,0)*'Reference Data'!$B$6</f>
        <v>4995560480</v>
      </c>
      <c r="AJ20" s="2">
        <f>ROUNDUP(AJ3*'Reference Data'!$B$5,0)*'Reference Data'!$B$6</f>
        <v>5101227720</v>
      </c>
      <c r="AK20" s="2">
        <f>ROUNDUP(AK3*'Reference Data'!$B$5,0)*'Reference Data'!$B$6</f>
        <v>5207187380</v>
      </c>
      <c r="AL20" s="2">
        <f>ROUNDUP(AL3*'Reference Data'!$B$5,0)*'Reference Data'!$B$6</f>
        <v>5313147060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84.799509333333333</v>
      </c>
      <c r="D21" s="1">
        <f>(D20*'Reference Data'!$B$10*'Reference Data'!$B$11)/(5*60)</f>
        <v>253.24322133333334</v>
      </c>
      <c r="E21" s="1">
        <f>(E20*'Reference Data'!$B$10*'Reference Data'!$B$11)/(5*60)</f>
        <v>421.22481066666671</v>
      </c>
      <c r="F21" s="1">
        <f>(F20*'Reference Data'!$B$10*'Reference Data'!$B$11)/(5*60)</f>
        <v>530.28575999999998</v>
      </c>
      <c r="G21" s="1">
        <f>(G20*'Reference Data'!$B$10*'Reference Data'!$B$11)/(5*60)</f>
        <v>639.34670933333337</v>
      </c>
      <c r="H21" s="1">
        <f>(H20*'Reference Data'!$B$10*'Reference Data'!$B$11)/(5*60)</f>
        <v>748.40765866666663</v>
      </c>
      <c r="I21" s="1">
        <f>(I20*'Reference Data'!$B$10*'Reference Data'!$B$11)/(5*60)</f>
        <v>857.46860800000002</v>
      </c>
      <c r="J21" s="1">
        <f>(J20*'Reference Data'!$B$10*'Reference Data'!$B$11)/(5*60)</f>
        <v>966.52955733333329</v>
      </c>
      <c r="K21" s="1">
        <f>(K20*'Reference Data'!$B$10*'Reference Data'!$B$11)/(5*60)</f>
        <v>1075.5905066666667</v>
      </c>
      <c r="L21" s="1">
        <f>(L20*'Reference Data'!$B$10*'Reference Data'!$B$11)/(5*60)</f>
        <v>1184.1893333333333</v>
      </c>
      <c r="M21" s="1">
        <f>(M20*'Reference Data'!$B$10*'Reference Data'!$B$11)/(5*60)</f>
        <v>1292.0949760000001</v>
      </c>
      <c r="N21" s="1">
        <f>(N20*'Reference Data'!$B$10*'Reference Data'!$B$11)/(5*60)</f>
        <v>1400.0006186666667</v>
      </c>
      <c r="O21" s="1">
        <f>(O20*'Reference Data'!$B$10*'Reference Data'!$B$11)/(5*60)</f>
        <v>1495.3365333333334</v>
      </c>
      <c r="P21" s="1">
        <f>(P20*'Reference Data'!$B$10*'Reference Data'!$B$11)/(5*60)</f>
        <v>1578.4261866666668</v>
      </c>
      <c r="Q21" s="1">
        <f>(Q20*'Reference Data'!$B$10*'Reference Data'!$B$11)/(5*60)</f>
        <v>1639.0335680000001</v>
      </c>
      <c r="R21" s="1">
        <f>(R20*'Reference Data'!$B$10*'Reference Data'!$B$11)/(5*60)</f>
        <v>1696.7989013333336</v>
      </c>
      <c r="S21" s="1">
        <f>(S20*'Reference Data'!$B$10*'Reference Data'!$B$11)/(5*60)</f>
        <v>1754.5642346666668</v>
      </c>
      <c r="T21" s="1">
        <f>(T20*'Reference Data'!$B$10*'Reference Data'!$B$11)/(5*60)</f>
        <v>1812.3295680000001</v>
      </c>
      <c r="U21" s="1">
        <f>(U20*'Reference Data'!$B$10*'Reference Data'!$B$11)/(5*60)</f>
        <v>1870.0949013333334</v>
      </c>
      <c r="V21" s="1">
        <f>(V20*'Reference Data'!$B$10*'Reference Data'!$B$11)/(5*60)</f>
        <v>1927.3981119999999</v>
      </c>
      <c r="W21" s="1">
        <f>(W20*'Reference Data'!$B$10*'Reference Data'!$B$11)/(5*60)</f>
        <v>1984.701322666667</v>
      </c>
      <c r="X21" s="1">
        <f>(X20*'Reference Data'!$B$10*'Reference Data'!$B$11)/(5*60)</f>
        <v>2041.5424106666667</v>
      </c>
      <c r="Y21" s="1">
        <f>(Y20*'Reference Data'!$B$10*'Reference Data'!$B$11)/(5*60)</f>
        <v>2098.2679680000001</v>
      </c>
      <c r="Z21" s="1">
        <f>(Z20*'Reference Data'!$B$10*'Reference Data'!$B$11)/(5*60)</f>
        <v>2154.9935253333333</v>
      </c>
      <c r="AA21" s="1">
        <f>(AA20*'Reference Data'!$B$10*'Reference Data'!$B$11)/(5*60)</f>
        <v>2219.5243413333333</v>
      </c>
      <c r="AB21" s="1">
        <f>(AB20*'Reference Data'!$B$10*'Reference Data'!$B$11)/(5*60)</f>
        <v>2272.7331413333332</v>
      </c>
      <c r="AC21" s="1">
        <f>(AC20*'Reference Data'!$B$10*'Reference Data'!$B$11)/(5*60)</f>
        <v>2325.4705813333335</v>
      </c>
      <c r="AD21" s="1">
        <f>(AD20*'Reference Data'!$B$10*'Reference Data'!$B$11)/(5*60)</f>
        <v>2382.1730346666664</v>
      </c>
      <c r="AE21" s="1">
        <f>(AE20*'Reference Data'!$B$10*'Reference Data'!$B$11)/(5*60)</f>
        <v>2438.8754879999997</v>
      </c>
      <c r="AF21" s="1">
        <f>(AF20*'Reference Data'!$B$10*'Reference Data'!$B$11)/(5*60)</f>
        <v>2495.5779306666668</v>
      </c>
      <c r="AG21" s="1">
        <f>(AG20*'Reference Data'!$B$10*'Reference Data'!$B$11)/(5*60)</f>
        <v>2551.8182613333333</v>
      </c>
      <c r="AH21" s="1">
        <f>(AH20*'Reference Data'!$B$10*'Reference Data'!$B$11)/(5*60)</f>
        <v>2608.0585920000003</v>
      </c>
      <c r="AI21" s="1">
        <f>(AI20*'Reference Data'!$B$10*'Reference Data'!$B$11)/(5*60)</f>
        <v>2664.2989226666673</v>
      </c>
      <c r="AJ21" s="1">
        <f>(AJ20*'Reference Data'!$B$10*'Reference Data'!$B$11)/(5*60)</f>
        <v>2720.6547840000003</v>
      </c>
      <c r="AK21" s="1">
        <f>(AK20*'Reference Data'!$B$10*'Reference Data'!$B$11)/(5*60)</f>
        <v>2777.1666026666671</v>
      </c>
      <c r="AL21" s="1">
        <f>(AL20*'Reference Data'!$B$10*'Reference Data'!$B$11)/(5*60)</f>
        <v>2833.6784320000002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61.342237654320989</v>
      </c>
      <c r="D22" s="1">
        <f t="shared" si="11"/>
        <v>183.19098765432099</v>
      </c>
      <c r="E22" s="1">
        <f t="shared" si="11"/>
        <v>304.70544753086421</v>
      </c>
      <c r="F22" s="1">
        <f t="shared" si="11"/>
        <v>383.59791666666666</v>
      </c>
      <c r="G22" s="1">
        <f t="shared" si="11"/>
        <v>462.49038580246912</v>
      </c>
      <c r="H22" s="1">
        <f t="shared" si="11"/>
        <v>541.38285493827163</v>
      </c>
      <c r="I22" s="1">
        <f t="shared" si="11"/>
        <v>620.27532407407409</v>
      </c>
      <c r="J22" s="1">
        <f t="shared" si="11"/>
        <v>699.16779320987655</v>
      </c>
      <c r="K22" s="1">
        <f t="shared" si="11"/>
        <v>778.06026234567901</v>
      </c>
      <c r="L22" s="1">
        <f t="shared" si="11"/>
        <v>856.61844135802471</v>
      </c>
      <c r="M22" s="1">
        <f t="shared" si="11"/>
        <v>934.67518518518523</v>
      </c>
      <c r="N22" s="1">
        <f t="shared" si="11"/>
        <v>1012.7319290123456</v>
      </c>
      <c r="O22" s="1">
        <f t="shared" si="11"/>
        <v>1081.695987654321</v>
      </c>
      <c r="P22" s="1">
        <f t="shared" si="11"/>
        <v>1141.801350308642</v>
      </c>
      <c r="Q22" s="1">
        <f t="shared" si="11"/>
        <v>1185.6434953703704</v>
      </c>
      <c r="R22" s="1">
        <f t="shared" si="11"/>
        <v>1227.4297608024692</v>
      </c>
      <c r="S22" s="1">
        <f t="shared" si="11"/>
        <v>1269.2160262345678</v>
      </c>
      <c r="T22" s="1">
        <f t="shared" si="11"/>
        <v>1311.0022916666667</v>
      </c>
      <c r="U22" s="1">
        <f t="shared" si="11"/>
        <v>1352.7885570987655</v>
      </c>
      <c r="V22" s="1">
        <f t="shared" si="11"/>
        <v>1394.2405324074075</v>
      </c>
      <c r="W22" s="1">
        <f t="shared" si="11"/>
        <v>1435.6925077160495</v>
      </c>
      <c r="X22" s="1">
        <f t="shared" si="11"/>
        <v>1476.8101929012346</v>
      </c>
      <c r="Y22" s="1">
        <f t="shared" si="11"/>
        <v>1517.8443055555556</v>
      </c>
      <c r="Z22" s="1">
        <f t="shared" si="11"/>
        <v>1558.8784182098766</v>
      </c>
      <c r="AA22" s="1">
        <f t="shared" ref="AA22:AL22" si="12">AA20/(30*24*60*60)</f>
        <v>1605.5586959876543</v>
      </c>
      <c r="AB22" s="1">
        <f t="shared" si="12"/>
        <v>1644.0488580246913</v>
      </c>
      <c r="AC22" s="1">
        <f t="shared" si="12"/>
        <v>1682.1980478395062</v>
      </c>
      <c r="AD22" s="1">
        <f t="shared" si="12"/>
        <v>1723.2154475308641</v>
      </c>
      <c r="AE22" s="1">
        <f t="shared" si="12"/>
        <v>1764.2328472222223</v>
      </c>
      <c r="AF22" s="1">
        <f t="shared" si="12"/>
        <v>1805.2502391975308</v>
      </c>
      <c r="AG22" s="1">
        <f t="shared" si="12"/>
        <v>1845.9333487654321</v>
      </c>
      <c r="AH22" s="1">
        <f t="shared" si="12"/>
        <v>1886.6164583333334</v>
      </c>
      <c r="AI22" s="1">
        <f t="shared" si="12"/>
        <v>1927.2995679012345</v>
      </c>
      <c r="AJ22" s="1">
        <f t="shared" si="12"/>
        <v>1968.0662500000001</v>
      </c>
      <c r="AK22" s="1">
        <f t="shared" si="12"/>
        <v>2008.9457484567902</v>
      </c>
      <c r="AL22" s="1">
        <f t="shared" si="12"/>
        <v>2049.8252546296299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>
      <c r="A4" s="31" t="s">
        <v>72</v>
      </c>
      <c r="B4" s="40">
        <f>MAX('Transaction Details'!B3:AL3)</f>
        <v>12263.75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858462.5</v>
      </c>
      <c r="C12" s="14">
        <f>(B12*'Reference Data'!$B$8*'Reference Data'!$B$9)/(5*60)</f>
        <v>8.5846250000000008</v>
      </c>
    </row>
    <row r="13" spans="1:5" ht="15.75">
      <c r="A13" s="31" t="s">
        <v>83</v>
      </c>
      <c r="B13" s="37">
        <f>B4*'Reference Data'!B4</f>
        <v>367912.5</v>
      </c>
      <c r="C13" s="14">
        <f>(B13*'Reference Data'!$B$8*'Reference Data'!$B$9)/(5*60)</f>
        <v>3.679125</v>
      </c>
    </row>
    <row r="14" spans="1:5">
      <c r="A14" s="31" t="s">
        <v>98</v>
      </c>
      <c r="B14" s="50" t="s">
        <v>99</v>
      </c>
      <c r="C14" s="34">
        <f>B4/B3*'Reference Data'!B13</f>
        <v>2.1461562500000002</v>
      </c>
    </row>
    <row r="15" spans="1:5" ht="15.75">
      <c r="A15" s="31" t="s">
        <v>82</v>
      </c>
      <c r="B15" s="35">
        <f>B4*'Reference Data'!B5</f>
        <v>265657352.5</v>
      </c>
      <c r="C15" s="36">
        <f>(B15*'Reference Data'!B10*'Reference Data'!B11)/(5*60)</f>
        <v>141.68392133333333</v>
      </c>
    </row>
    <row r="16" spans="1:5">
      <c r="A16" s="31" t="s">
        <v>81</v>
      </c>
      <c r="B16" s="35">
        <f>B15*10</f>
        <v>2656573525</v>
      </c>
      <c r="C16" s="34">
        <f>C15*10</f>
        <v>1416.8392133333332</v>
      </c>
    </row>
    <row r="18" spans="1:3">
      <c r="A18" s="31" t="s">
        <v>80</v>
      </c>
      <c r="B18" s="33">
        <f>B12/B7</f>
        <v>6.1318750000000002E-4</v>
      </c>
      <c r="C18" s="32" t="s">
        <v>76</v>
      </c>
    </row>
    <row r="19" spans="1:3">
      <c r="A19" s="31" t="s">
        <v>79</v>
      </c>
      <c r="B19" s="33">
        <f>B13/B8</f>
        <v>6.1318750000000002E-4</v>
      </c>
      <c r="C19" s="32" t="s">
        <v>76</v>
      </c>
    </row>
    <row r="20" spans="1:3">
      <c r="A20" s="31" t="s">
        <v>100</v>
      </c>
      <c r="B20" s="33">
        <f>C14/C9</f>
        <v>6.1318750000000002E-4</v>
      </c>
      <c r="C20" s="32" t="s">
        <v>76</v>
      </c>
    </row>
    <row r="21" spans="1:3" ht="15.75">
      <c r="A21" s="31" t="s">
        <v>78</v>
      </c>
      <c r="B21" s="28">
        <f>B15/B10</f>
        <v>1.9411223965640197E-5</v>
      </c>
    </row>
    <row r="22" spans="1:3">
      <c r="A22" s="31" t="s">
        <v>77</v>
      </c>
      <c r="B22" s="33">
        <f>B16/B10</f>
        <v>1.9411223965640198E-4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Details'!B3:AL3)</f>
        <v>12263.75</v>
      </c>
    </row>
    <row r="5" spans="1:5">
      <c r="A5" s="29" t="s">
        <v>71</v>
      </c>
      <c r="B5" s="28">
        <f>E53/D53</f>
        <v>2.4527500000000004E-4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1.76598E-2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2.9432999999999997E-2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4.1206199999999998E-2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2.9432999999999997E-2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5.8865999999999995E-2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0.17659799999999998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5.8865999999999995E-2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5.8865999999999995E-2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0.11773199999999999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1.4716499999999999E-2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2.9432999999999997E-2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2.9432999999999997E-2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0.23546399999999998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5.8865999999999995E-2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5.8865999999999995E-2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0.47092799999999996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5.8865999999999995E-2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0.23546399999999998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5.8865999999999995E-2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0.11773199999999999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0.11773199999999999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0.11773199999999999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5.8865999999999995E-2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0.11773199999999999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5.8865999999999995E-2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5.8865999999999995E-2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2.9432999999999997E-2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5.8865999999999995E-2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0.17659799999999998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5.8865999999999995E-2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5.8865999999999995E-2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5.8865999999999995E-2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0.23546399999999998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3.1640475000000006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6" sqref="A6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20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harsh.mu</cp:lastModifiedBy>
  <dcterms:created xsi:type="dcterms:W3CDTF">2011-09-26T05:28:14Z</dcterms:created>
  <dcterms:modified xsi:type="dcterms:W3CDTF">2012-04-14T09:39:43Z</dcterms:modified>
</cp:coreProperties>
</file>