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B4" i="14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D50"/>
  <c r="D49"/>
  <c r="D47"/>
  <c r="D46"/>
  <c r="D45"/>
  <c r="D44"/>
  <c r="D42"/>
  <c r="D41"/>
  <c r="D40"/>
  <c r="D39"/>
  <c r="D37"/>
  <c r="D36"/>
  <c r="D35"/>
  <c r="D34"/>
  <c r="D32"/>
  <c r="D31"/>
  <c r="D30"/>
  <c r="D29"/>
  <c r="D27"/>
  <c r="D25"/>
  <c r="D24"/>
  <c r="D23"/>
  <c r="D22"/>
  <c r="D20"/>
  <c r="D19"/>
  <c r="D18"/>
  <c r="D16"/>
  <c r="D15"/>
  <c r="D13"/>
  <c r="D12"/>
  <c r="D11"/>
  <c r="D10"/>
  <c r="B3"/>
  <c r="B15" i="15"/>
  <c r="B16" s="1"/>
  <c r="B13"/>
  <c r="C13" s="1"/>
  <c r="B12"/>
  <c r="C12" s="1"/>
  <c r="B10"/>
  <c r="C10" s="1"/>
  <c r="C9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8" s="1"/>
  <c r="Y16"/>
  <c r="Y17" s="1"/>
  <c r="X16"/>
  <c r="X18" s="1"/>
  <c r="W16"/>
  <c r="W18" s="1"/>
  <c r="V16"/>
  <c r="V18" s="1"/>
  <c r="U16"/>
  <c r="U17" s="1"/>
  <c r="T16"/>
  <c r="T18" s="1"/>
  <c r="S16"/>
  <c r="S18" s="1"/>
  <c r="R16"/>
  <c r="R18" s="1"/>
  <c r="Q16"/>
  <c r="Q17" s="1"/>
  <c r="P16"/>
  <c r="P18" s="1"/>
  <c r="O16"/>
  <c r="O18" s="1"/>
  <c r="N16"/>
  <c r="N18" s="1"/>
  <c r="M16"/>
  <c r="M17" s="1"/>
  <c r="L16"/>
  <c r="L18" s="1"/>
  <c r="K16"/>
  <c r="K18" s="1"/>
  <c r="J16"/>
  <c r="J18" s="1"/>
  <c r="I16"/>
  <c r="I17" s="1"/>
  <c r="H16"/>
  <c r="H18" s="1"/>
  <c r="G16"/>
  <c r="G18" s="1"/>
  <c r="F16"/>
  <c r="F18" s="1"/>
  <c r="E16"/>
  <c r="E17" s="1"/>
  <c r="D16"/>
  <c r="D18" s="1"/>
  <c r="C16"/>
  <c r="C18" s="1"/>
  <c r="B16"/>
  <c r="B18" s="1"/>
  <c r="Z12"/>
  <c r="Z13" s="1"/>
  <c r="Y12"/>
  <c r="Y13" s="1"/>
  <c r="X12"/>
  <c r="X13" s="1"/>
  <c r="W12"/>
  <c r="W14" s="1"/>
  <c r="V12"/>
  <c r="U12"/>
  <c r="U14" s="1"/>
  <c r="T12"/>
  <c r="T13" s="1"/>
  <c r="S12"/>
  <c r="S14" s="1"/>
  <c r="R12"/>
  <c r="R13" s="1"/>
  <c r="Q12"/>
  <c r="Q13" s="1"/>
  <c r="P12"/>
  <c r="P13" s="1"/>
  <c r="O12"/>
  <c r="O14" s="1"/>
  <c r="N12"/>
  <c r="M12"/>
  <c r="M14" s="1"/>
  <c r="L12"/>
  <c r="L13" s="1"/>
  <c r="K12"/>
  <c r="K14" s="1"/>
  <c r="J12"/>
  <c r="J13" s="1"/>
  <c r="I12"/>
  <c r="I13" s="1"/>
  <c r="H12"/>
  <c r="H13" s="1"/>
  <c r="G12"/>
  <c r="G14" s="1"/>
  <c r="F12"/>
  <c r="E12"/>
  <c r="E14" s="1"/>
  <c r="D12"/>
  <c r="D13" s="1"/>
  <c r="C12"/>
  <c r="C14" s="1"/>
  <c r="B12"/>
  <c r="B13" s="1"/>
  <c r="D10"/>
  <c r="P9"/>
  <c r="N8"/>
  <c r="Z9" s="1"/>
  <c r="M8"/>
  <c r="Y9" s="1"/>
  <c r="L8"/>
  <c r="L10" s="1"/>
  <c r="K8"/>
  <c r="W9" s="1"/>
  <c r="J8"/>
  <c r="V9" s="1"/>
  <c r="I8"/>
  <c r="U9" s="1"/>
  <c r="H8"/>
  <c r="T9" s="1"/>
  <c r="G8"/>
  <c r="S9" s="1"/>
  <c r="F8"/>
  <c r="R9" s="1"/>
  <c r="E8"/>
  <c r="Q9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B9" l="1"/>
  <c r="E51" i="14"/>
  <c r="O9" i="13"/>
  <c r="E12" i="14"/>
  <c r="E18"/>
  <c r="E23"/>
  <c r="E29"/>
  <c r="E34"/>
  <c r="E39"/>
  <c r="E44"/>
  <c r="E49"/>
  <c r="E10"/>
  <c r="E13"/>
  <c r="E15"/>
  <c r="E19"/>
  <c r="E20"/>
  <c r="E24"/>
  <c r="E25"/>
  <c r="E30"/>
  <c r="E31"/>
  <c r="E35"/>
  <c r="E36"/>
  <c r="E40"/>
  <c r="E41"/>
  <c r="E45"/>
  <c r="E46"/>
  <c r="E50"/>
  <c r="D53"/>
  <c r="E11"/>
  <c r="E53" s="1"/>
  <c r="B5" s="1"/>
  <c r="E16"/>
  <c r="E22"/>
  <c r="E27"/>
  <c r="E32"/>
  <c r="E37"/>
  <c r="E42"/>
  <c r="E47"/>
  <c r="R8" i="13"/>
  <c r="AD9" s="1"/>
  <c r="V8"/>
  <c r="AH9" s="1"/>
  <c r="Z8"/>
  <c r="AL9" s="1"/>
  <c r="P10"/>
  <c r="F17"/>
  <c r="N17"/>
  <c r="V17"/>
  <c r="Q8"/>
  <c r="AC9" s="1"/>
  <c r="U8"/>
  <c r="AG9" s="1"/>
  <c r="Y8"/>
  <c r="AK9" s="1"/>
  <c r="AB8"/>
  <c r="B10"/>
  <c r="F10"/>
  <c r="J10"/>
  <c r="N10"/>
  <c r="V10"/>
  <c r="Z10"/>
  <c r="F13"/>
  <c r="N13"/>
  <c r="V13"/>
  <c r="Q14"/>
  <c r="B17"/>
  <c r="J17"/>
  <c r="R17"/>
  <c r="Z17"/>
  <c r="B22" i="15"/>
  <c r="B7"/>
  <c r="C7" s="1"/>
  <c r="I14" i="13"/>
  <c r="Y14"/>
  <c r="E10"/>
  <c r="I10"/>
  <c r="M10"/>
  <c r="E13"/>
  <c r="M13"/>
  <c r="U13"/>
  <c r="C17"/>
  <c r="K17"/>
  <c r="S17"/>
  <c r="G17"/>
  <c r="O17"/>
  <c r="W17"/>
  <c r="C13"/>
  <c r="G13"/>
  <c r="K13"/>
  <c r="O13"/>
  <c r="S13"/>
  <c r="W13"/>
  <c r="B14"/>
  <c r="F14"/>
  <c r="J14"/>
  <c r="N14"/>
  <c r="R14"/>
  <c r="V14"/>
  <c r="Z14"/>
  <c r="D17"/>
  <c r="H17"/>
  <c r="L17"/>
  <c r="P17"/>
  <c r="T17"/>
  <c r="X17"/>
  <c r="C15" i="15"/>
  <c r="C16" s="1"/>
  <c r="B19"/>
  <c r="H10" i="13"/>
  <c r="O8"/>
  <c r="O10" s="1"/>
  <c r="T8"/>
  <c r="X8"/>
  <c r="X9"/>
  <c r="C10"/>
  <c r="G10"/>
  <c r="K10"/>
  <c r="D14"/>
  <c r="H14"/>
  <c r="L14"/>
  <c r="P14"/>
  <c r="T14"/>
  <c r="X14"/>
  <c r="E18"/>
  <c r="I18"/>
  <c r="M18"/>
  <c r="Q18"/>
  <c r="U18"/>
  <c r="Y18"/>
  <c r="C14" i="15"/>
  <c r="B20" s="1"/>
  <c r="B21"/>
  <c r="S8" i="13"/>
  <c r="W8"/>
  <c r="W10" s="1"/>
  <c r="AC8" l="1"/>
  <c r="AC10" s="1"/>
  <c r="AG8"/>
  <c r="AG10" s="1"/>
  <c r="Q10"/>
  <c r="AB10"/>
  <c r="U10"/>
  <c r="AD8"/>
  <c r="AD10" s="1"/>
  <c r="Y10"/>
  <c r="AH8"/>
  <c r="AH10" s="1"/>
  <c r="AK8"/>
  <c r="AK10" s="1"/>
  <c r="AL8"/>
  <c r="AL10" s="1"/>
  <c r="B18" i="15"/>
  <c r="R10" i="13"/>
  <c r="AE9"/>
  <c r="AE8"/>
  <c r="AI9"/>
  <c r="AI8"/>
  <c r="AJ9"/>
  <c r="AJ8"/>
  <c r="X10"/>
  <c r="AF9"/>
  <c r="AF8"/>
  <c r="T10"/>
  <c r="AA9"/>
  <c r="AA8"/>
  <c r="S10"/>
  <c r="AJ10" l="1"/>
  <c r="AE10"/>
  <c r="AF10"/>
  <c r="AA10"/>
  <c r="AI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<sst xmlns="http://schemas.openxmlformats.org/spreadsheetml/2006/main" count="115" uniqueCount="106">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</sst>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9" width="13.75" bestFit="1" customWidth="1"/>
    <col min="10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2015</v>
      </c>
      <c r="D3" s="9">
        <v>6048</v>
      </c>
      <c r="E3" s="9">
        <v>10100</v>
      </c>
      <c r="F3" s="9">
        <v>12729</v>
      </c>
      <c r="G3" s="9">
        <v>15358</v>
      </c>
      <c r="H3" s="9">
        <v>17987</v>
      </c>
      <c r="I3" s="9">
        <v>20616</v>
      </c>
      <c r="J3" s="9">
        <v>23245</v>
      </c>
      <c r="K3" s="9">
        <v>25874</v>
      </c>
      <c r="L3" s="9">
        <v>28501</v>
      </c>
      <c r="M3" s="9">
        <v>31125</v>
      </c>
      <c r="N3" s="9">
        <v>33749</v>
      </c>
      <c r="O3" s="9">
        <v>35720.6</v>
      </c>
      <c r="P3" s="9">
        <v>37397</v>
      </c>
      <c r="Q3" s="9">
        <v>38527.65</v>
      </c>
      <c r="R3" s="9">
        <v>39347.25</v>
      </c>
      <c r="S3" s="9">
        <v>40166.85</v>
      </c>
      <c r="T3" s="9">
        <v>40986.449999999997</v>
      </c>
      <c r="U3" s="9">
        <v>41806.049999999996</v>
      </c>
      <c r="V3" s="9">
        <v>42623.649999999994</v>
      </c>
      <c r="W3" s="9">
        <v>43441.249999999993</v>
      </c>
      <c r="X3" s="9">
        <v>44256.849999999991</v>
      </c>
      <c r="Y3" s="9">
        <v>45073.049999999988</v>
      </c>
      <c r="Z3" s="9">
        <v>45889.249999999985</v>
      </c>
      <c r="AA3" s="9">
        <v>47133.929999999986</v>
      </c>
      <c r="AB3" s="9">
        <v>48111.449999999983</v>
      </c>
      <c r="AC3" s="9">
        <v>49075.369999999981</v>
      </c>
      <c r="AD3" s="9">
        <v>50163.32999999998</v>
      </c>
      <c r="AE3" s="9">
        <v>51251.289999999979</v>
      </c>
      <c r="AF3" s="9">
        <v>52339.249999999978</v>
      </c>
      <c r="AG3" s="9">
        <v>53426.209999999977</v>
      </c>
      <c r="AH3" s="9">
        <v>54513.169999999976</v>
      </c>
      <c r="AI3" s="9">
        <v>55600.129999999976</v>
      </c>
      <c r="AJ3" s="9">
        <v>56687.689999999973</v>
      </c>
      <c r="AK3" s="9">
        <v>57775.409999999974</v>
      </c>
      <c r="AL3" s="9">
        <v>58859.129999999976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7577</v>
      </c>
      <c r="D5" s="2">
        <f>ROUNDUP(D3*'Reference Data'!$B$2,0)</f>
        <v>22741</v>
      </c>
      <c r="E5" s="2">
        <f>ROUNDUP(E3*'Reference Data'!$B$2,0)</f>
        <v>37976</v>
      </c>
      <c r="F5" s="2">
        <f>ROUNDUP(F3*'Reference Data'!$B$2,0)</f>
        <v>47862</v>
      </c>
      <c r="G5" s="2">
        <f>ROUNDUP(G3*'Reference Data'!$B$2,0)</f>
        <v>57747</v>
      </c>
      <c r="H5" s="2">
        <f>ROUNDUP(H3*'Reference Data'!$B$2,0)</f>
        <v>67632</v>
      </c>
      <c r="I5" s="2">
        <f>ROUNDUP(I3*'Reference Data'!$B$2,0)</f>
        <v>77517</v>
      </c>
      <c r="J5" s="2">
        <f>ROUNDUP(J3*'Reference Data'!$B$2,0)</f>
        <v>87402</v>
      </c>
      <c r="K5" s="2">
        <f>ROUNDUP(K3*'Reference Data'!$B$2,0)</f>
        <v>97287</v>
      </c>
      <c r="L5" s="2">
        <f>ROUNDUP(L3*'Reference Data'!$B$2,0)</f>
        <v>107164</v>
      </c>
      <c r="M5" s="2">
        <f>ROUNDUP(M3*'Reference Data'!$B$2,0)</f>
        <v>117030</v>
      </c>
      <c r="N5" s="2">
        <f>ROUNDUP(N3*'Reference Data'!$B$2,0)</f>
        <v>126897</v>
      </c>
      <c r="O5" s="2">
        <f>ROUNDUP(O3*'Reference Data'!$B$2,0)</f>
        <v>134310</v>
      </c>
      <c r="P5" s="2">
        <f>ROUNDUP(P3*'Reference Data'!$B$2,0)</f>
        <v>140613</v>
      </c>
      <c r="Q5" s="2">
        <f>ROUNDUP(Q3*'Reference Data'!$B$2,0)</f>
        <v>144864</v>
      </c>
      <c r="R5" s="2">
        <f>ROUNDUP(R3*'Reference Data'!$B$2,0)</f>
        <v>147946</v>
      </c>
      <c r="S5" s="2">
        <f>ROUNDUP(S3*'Reference Data'!$B$2,0)</f>
        <v>151028</v>
      </c>
      <c r="T5" s="2">
        <f>ROUNDUP(T3*'Reference Data'!$B$2,0)</f>
        <v>154110</v>
      </c>
      <c r="U5" s="2">
        <f>ROUNDUP(U3*'Reference Data'!$B$2,0)</f>
        <v>157191</v>
      </c>
      <c r="V5" s="2">
        <f>ROUNDUP(V3*'Reference Data'!$B$2,0)</f>
        <v>160265</v>
      </c>
      <c r="W5" s="2">
        <f>ROUNDUP(W3*'Reference Data'!$B$2,0)</f>
        <v>163340</v>
      </c>
      <c r="X5" s="2">
        <f>ROUNDUP(X3*'Reference Data'!$B$2,0)</f>
        <v>166406</v>
      </c>
      <c r="Y5" s="2">
        <f>ROUNDUP(Y3*'Reference Data'!$B$2,0)</f>
        <v>169475</v>
      </c>
      <c r="Z5" s="2">
        <f>ROUNDUP(Z3*'Reference Data'!$B$2,0)</f>
        <v>172544</v>
      </c>
      <c r="AA5" s="2">
        <f>ROUNDUP(AA3*'Reference Data'!$B$2,0)</f>
        <v>177224</v>
      </c>
      <c r="AB5" s="2">
        <f>ROUNDUP(AB3*'Reference Data'!$B$2,0)</f>
        <v>180900</v>
      </c>
      <c r="AC5" s="2">
        <f>ROUNDUP(AC3*'Reference Data'!$B$2,0)</f>
        <v>184524</v>
      </c>
      <c r="AD5" s="2">
        <f>ROUNDUP(AD3*'Reference Data'!$B$2,0)</f>
        <v>188615</v>
      </c>
      <c r="AE5" s="2">
        <f>ROUNDUP(AE3*'Reference Data'!$B$2,0)</f>
        <v>192705</v>
      </c>
      <c r="AF5" s="2">
        <f>ROUNDUP(AF3*'Reference Data'!$B$2,0)</f>
        <v>196796</v>
      </c>
      <c r="AG5" s="2">
        <f>ROUNDUP(AG3*'Reference Data'!$B$2,0)</f>
        <v>200883</v>
      </c>
      <c r="AH5" s="2">
        <f>ROUNDUP(AH3*'Reference Data'!$B$2,0)</f>
        <v>204970</v>
      </c>
      <c r="AI5" s="2">
        <f>ROUNDUP(AI3*'Reference Data'!$B$2,0)</f>
        <v>209057</v>
      </c>
      <c r="AJ5" s="2">
        <f>ROUNDUP(AJ3*'Reference Data'!$B$2,0)</f>
        <v>213146</v>
      </c>
      <c r="AK5" s="2">
        <f>ROUNDUP(AK3*'Reference Data'!$B$2,0)</f>
        <v>217236</v>
      </c>
      <c r="AL5" s="2">
        <f>ROUNDUP(AL3*'Reference Data'!$B$2,0)</f>
        <v>221311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4595</v>
      </c>
      <c r="D6" s="2">
        <f>ROUNDUP(D3*'Reference Data'!$B$1,0)</f>
        <v>13790</v>
      </c>
      <c r="E6" s="2">
        <f>ROUNDUP(E3*'Reference Data'!$B$1,0)</f>
        <v>23028</v>
      </c>
      <c r="F6" s="2">
        <f>ROUNDUP(F3*'Reference Data'!$B$1,0)</f>
        <v>29023</v>
      </c>
      <c r="G6" s="2">
        <f>ROUNDUP(G3*'Reference Data'!$B$1,0)</f>
        <v>35017</v>
      </c>
      <c r="H6" s="2">
        <f>ROUNDUP(H3*'Reference Data'!$B$1,0)</f>
        <v>41011</v>
      </c>
      <c r="I6" s="2">
        <f>ROUNDUP(I3*'Reference Data'!$B$1,0)</f>
        <v>47005</v>
      </c>
      <c r="J6" s="2">
        <f>ROUNDUP(J3*'Reference Data'!$B$1,0)</f>
        <v>52999</v>
      </c>
      <c r="K6" s="2">
        <f>ROUNDUP(K3*'Reference Data'!$B$1,0)</f>
        <v>58993</v>
      </c>
      <c r="L6" s="2">
        <f>ROUNDUP(L3*'Reference Data'!$B$1,0)</f>
        <v>64983</v>
      </c>
      <c r="M6" s="2">
        <f>ROUNDUP(M3*'Reference Data'!$B$1,0)</f>
        <v>70965</v>
      </c>
      <c r="N6" s="2">
        <f>ROUNDUP(N3*'Reference Data'!$B$1,0)</f>
        <v>76948</v>
      </c>
      <c r="O6" s="2">
        <f>ROUNDUP(O3*'Reference Data'!$B$1,0)</f>
        <v>81443</v>
      </c>
      <c r="P6" s="2">
        <f>ROUNDUP(P3*'Reference Data'!$B$1,0)</f>
        <v>85266</v>
      </c>
      <c r="Q6" s="2">
        <f>ROUNDUP(Q3*'Reference Data'!$B$1,0)</f>
        <v>87844</v>
      </c>
      <c r="R6" s="2">
        <f>ROUNDUP(R3*'Reference Data'!$B$1,0)</f>
        <v>89712</v>
      </c>
      <c r="S6" s="2">
        <f>ROUNDUP(S3*'Reference Data'!$B$1,0)</f>
        <v>91581</v>
      </c>
      <c r="T6" s="2">
        <f>ROUNDUP(T3*'Reference Data'!$B$1,0)</f>
        <v>93450</v>
      </c>
      <c r="U6" s="2">
        <f>ROUNDUP(U3*'Reference Data'!$B$1,0)</f>
        <v>95318</v>
      </c>
      <c r="V6" s="2">
        <f>ROUNDUP(V3*'Reference Data'!$B$1,0)</f>
        <v>97182</v>
      </c>
      <c r="W6" s="2">
        <f>ROUNDUP(W3*'Reference Data'!$B$1,0)</f>
        <v>99047</v>
      </c>
      <c r="X6" s="2">
        <f>ROUNDUP(X3*'Reference Data'!$B$1,0)</f>
        <v>100906</v>
      </c>
      <c r="Y6" s="2">
        <f>ROUNDUP(Y3*'Reference Data'!$B$1,0)</f>
        <v>102767</v>
      </c>
      <c r="Z6" s="2">
        <f>ROUNDUP(Z3*'Reference Data'!$B$1,0)</f>
        <v>104628</v>
      </c>
      <c r="AA6" s="2">
        <f>ROUNDUP(AA3*'Reference Data'!$B$1,0)</f>
        <v>107466</v>
      </c>
      <c r="AB6" s="2">
        <f>ROUNDUP(AB3*'Reference Data'!$B$1,0)</f>
        <v>109695</v>
      </c>
      <c r="AC6" s="2">
        <f>ROUNDUP(AC3*'Reference Data'!$B$1,0)</f>
        <v>111892</v>
      </c>
      <c r="AD6" s="2">
        <f>ROUNDUP(AD3*'Reference Data'!$B$1,0)</f>
        <v>114373</v>
      </c>
      <c r="AE6" s="2">
        <f>ROUNDUP(AE3*'Reference Data'!$B$1,0)</f>
        <v>116853</v>
      </c>
      <c r="AF6" s="2">
        <f>ROUNDUP(AF3*'Reference Data'!$B$1,0)</f>
        <v>119334</v>
      </c>
      <c r="AG6" s="2">
        <f>ROUNDUP(AG3*'Reference Data'!$B$1,0)</f>
        <v>121812</v>
      </c>
      <c r="AH6" s="2">
        <f>ROUNDUP(AH3*'Reference Data'!$B$1,0)</f>
        <v>124291</v>
      </c>
      <c r="AI6" s="2">
        <f>ROUNDUP(AI3*'Reference Data'!$B$1,0)</f>
        <v>126769</v>
      </c>
      <c r="AJ6" s="2">
        <f>ROUNDUP(AJ3*'Reference Data'!$B$1,0)</f>
        <v>129248</v>
      </c>
      <c r="AK6" s="2">
        <f>ROUNDUP(AK3*'Reference Data'!$B$1,0)</f>
        <v>131728</v>
      </c>
      <c r="AL6" s="2">
        <f>ROUNDUP(AL3*'Reference Data'!$B$1,0)</f>
        <v>134199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2015</v>
      </c>
      <c r="D8" s="12">
        <f t="shared" ref="D8:N8" si="0">D3-C3</f>
        <v>4033</v>
      </c>
      <c r="E8" s="12">
        <f t="shared" si="0"/>
        <v>4052</v>
      </c>
      <c r="F8" s="12">
        <f t="shared" si="0"/>
        <v>2629</v>
      </c>
      <c r="G8" s="12">
        <f t="shared" si="0"/>
        <v>2629</v>
      </c>
      <c r="H8" s="12">
        <f t="shared" si="0"/>
        <v>2629</v>
      </c>
      <c r="I8" s="12">
        <f t="shared" si="0"/>
        <v>2629</v>
      </c>
      <c r="J8" s="12">
        <f t="shared" si="0"/>
        <v>2629</v>
      </c>
      <c r="K8" s="12">
        <f t="shared" si="0"/>
        <v>2629</v>
      </c>
      <c r="L8" s="12">
        <f t="shared" si="0"/>
        <v>2627</v>
      </c>
      <c r="M8" s="12">
        <f t="shared" si="0"/>
        <v>2624</v>
      </c>
      <c r="N8" s="12">
        <f t="shared" si="0"/>
        <v>2624</v>
      </c>
      <c r="O8" s="12">
        <f>((B8+C8)*(1-$B$24))+(O3-N3)</f>
        <v>3986.5999999999985</v>
      </c>
      <c r="P8" s="12">
        <f>(D8*(1-$B$24))+(P3-O3)</f>
        <v>5709.4000000000015</v>
      </c>
      <c r="Q8" s="12">
        <f t="shared" ref="Q8:Z8" si="1">(E8*(1-$B$24))+(Q3-P3)</f>
        <v>5182.6500000000015</v>
      </c>
      <c r="R8" s="12">
        <f t="shared" si="1"/>
        <v>3448.5999999999985</v>
      </c>
      <c r="S8" s="12">
        <f t="shared" si="1"/>
        <v>3448.5999999999985</v>
      </c>
      <c r="T8" s="12">
        <f t="shared" si="1"/>
        <v>3448.5999999999985</v>
      </c>
      <c r="U8" s="12">
        <f t="shared" si="1"/>
        <v>3448.5999999999985</v>
      </c>
      <c r="V8" s="12">
        <f t="shared" si="1"/>
        <v>3446.5999999999985</v>
      </c>
      <c r="W8" s="12">
        <f t="shared" si="1"/>
        <v>3446.5999999999985</v>
      </c>
      <c r="X8" s="12">
        <f t="shared" si="1"/>
        <v>3442.5999999999985</v>
      </c>
      <c r="Y8" s="12">
        <f t="shared" si="1"/>
        <v>3440.1999999999971</v>
      </c>
      <c r="Z8" s="12">
        <f t="shared" si="1"/>
        <v>3440.1999999999971</v>
      </c>
      <c r="AA8" s="12">
        <f>((O8+O9)*(1-$B$24))+(AA3-Z3)</f>
        <v>5231.2799999999988</v>
      </c>
      <c r="AB8" s="12">
        <f t="shared" ref="AB8:AL8" si="2">((P8+P9)*(1-$B$24))+(AB3-AA3)</f>
        <v>6686.9199999999983</v>
      </c>
      <c r="AC8" s="12">
        <f t="shared" si="2"/>
        <v>6146.57</v>
      </c>
      <c r="AD8" s="12">
        <f t="shared" si="2"/>
        <v>4536.5599999999977</v>
      </c>
      <c r="AE8" s="12">
        <f t="shared" si="2"/>
        <v>4536.5599999999977</v>
      </c>
      <c r="AF8" s="12">
        <f t="shared" si="2"/>
        <v>4536.5599999999977</v>
      </c>
      <c r="AG8" s="12">
        <f t="shared" si="2"/>
        <v>4535.5599999999977</v>
      </c>
      <c r="AH8" s="12">
        <f t="shared" si="2"/>
        <v>4533.5599999999977</v>
      </c>
      <c r="AI8" s="12">
        <f t="shared" si="2"/>
        <v>4533.5599999999977</v>
      </c>
      <c r="AJ8" s="12">
        <f t="shared" si="2"/>
        <v>4530.1599999999962</v>
      </c>
      <c r="AK8" s="12">
        <f t="shared" si="2"/>
        <v>4527.9199999999983</v>
      </c>
      <c r="AL8" s="12">
        <f t="shared" si="2"/>
        <v>4523.9199999999983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139035</v>
      </c>
      <c r="D10" s="2">
        <f t="shared" ref="D10:Z10" si="5">D12-SUM(D8:D9)</f>
        <v>419327</v>
      </c>
      <c r="E10" s="2">
        <f t="shared" si="5"/>
        <v>702948</v>
      </c>
      <c r="F10" s="2">
        <f t="shared" si="5"/>
        <v>888401</v>
      </c>
      <c r="G10" s="2">
        <f t="shared" si="5"/>
        <v>1072431</v>
      </c>
      <c r="H10" s="2">
        <f t="shared" si="5"/>
        <v>1256461</v>
      </c>
      <c r="I10" s="2">
        <f t="shared" si="5"/>
        <v>1440491</v>
      </c>
      <c r="J10" s="2">
        <f t="shared" si="5"/>
        <v>1624521</v>
      </c>
      <c r="K10" s="2">
        <f t="shared" si="5"/>
        <v>1808551</v>
      </c>
      <c r="L10" s="2">
        <f t="shared" si="5"/>
        <v>1992443</v>
      </c>
      <c r="M10" s="2">
        <f t="shared" si="5"/>
        <v>2176126</v>
      </c>
      <c r="N10" s="2">
        <f t="shared" si="5"/>
        <v>2359806</v>
      </c>
      <c r="O10" s="2">
        <f t="shared" si="5"/>
        <v>2496455.4</v>
      </c>
      <c r="P10" s="2">
        <f t="shared" si="5"/>
        <v>2612080.6</v>
      </c>
      <c r="Q10" s="2">
        <f t="shared" si="5"/>
        <v>2691753.35</v>
      </c>
      <c r="R10" s="2">
        <f t="shared" si="5"/>
        <v>2750859.4</v>
      </c>
      <c r="S10" s="2">
        <f t="shared" si="5"/>
        <v>2808231.4</v>
      </c>
      <c r="T10" s="2">
        <f t="shared" si="5"/>
        <v>2865603.4</v>
      </c>
      <c r="U10" s="2">
        <f t="shared" si="5"/>
        <v>2922975.4</v>
      </c>
      <c r="V10" s="2">
        <f t="shared" si="5"/>
        <v>2980209.4</v>
      </c>
      <c r="W10" s="2">
        <f t="shared" si="5"/>
        <v>3037441.4</v>
      </c>
      <c r="X10" s="2">
        <f t="shared" si="5"/>
        <v>3094537.4</v>
      </c>
      <c r="Y10" s="2">
        <f t="shared" si="5"/>
        <v>3151673.8</v>
      </c>
      <c r="Z10" s="2">
        <f t="shared" si="5"/>
        <v>3208807.8</v>
      </c>
      <c r="AA10" s="2">
        <f t="shared" ref="AA10:AL10" si="6">AA12-SUM(AA8:AA9)</f>
        <v>3294144.72</v>
      </c>
      <c r="AB10" s="2">
        <f t="shared" si="6"/>
        <v>3361115.08</v>
      </c>
      <c r="AC10" s="2">
        <f t="shared" si="6"/>
        <v>3429129.43</v>
      </c>
      <c r="AD10" s="2">
        <f t="shared" si="6"/>
        <v>3506897.44</v>
      </c>
      <c r="AE10" s="2">
        <f t="shared" si="6"/>
        <v>3583054.44</v>
      </c>
      <c r="AF10" s="2">
        <f t="shared" si="6"/>
        <v>3659211.44</v>
      </c>
      <c r="AG10" s="2">
        <f t="shared" si="6"/>
        <v>3735299.44</v>
      </c>
      <c r="AH10" s="2">
        <f t="shared" si="6"/>
        <v>3811388.44</v>
      </c>
      <c r="AI10" s="2">
        <f t="shared" si="6"/>
        <v>3887476.44</v>
      </c>
      <c r="AJ10" s="2">
        <f t="shared" si="6"/>
        <v>3963608.84</v>
      </c>
      <c r="AK10" s="2">
        <f t="shared" si="6"/>
        <v>4039751.08</v>
      </c>
      <c r="AL10" s="2">
        <f t="shared" si="6"/>
        <v>4115616.08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141050</v>
      </c>
      <c r="D12" s="2">
        <f>ROUNDUP(D3*'Reference Data'!$B$3,0)</f>
        <v>423360</v>
      </c>
      <c r="E12" s="2">
        <f>ROUNDUP(E3*'Reference Data'!$B$3,0)</f>
        <v>707000</v>
      </c>
      <c r="F12" s="2">
        <f>ROUNDUP(F3*'Reference Data'!$B$3,0)</f>
        <v>891030</v>
      </c>
      <c r="G12" s="2">
        <f>ROUNDUP(G3*'Reference Data'!$B$3,0)</f>
        <v>1075060</v>
      </c>
      <c r="H12" s="2">
        <f>ROUNDUP(H3*'Reference Data'!$B$3,0)</f>
        <v>1259090</v>
      </c>
      <c r="I12" s="2">
        <f>ROUNDUP(I3*'Reference Data'!$B$3,0)</f>
        <v>1443120</v>
      </c>
      <c r="J12" s="2">
        <f>ROUNDUP(J3*'Reference Data'!$B$3,0)</f>
        <v>1627150</v>
      </c>
      <c r="K12" s="2">
        <f>ROUNDUP(K3*'Reference Data'!$B$3,0)</f>
        <v>1811180</v>
      </c>
      <c r="L12" s="2">
        <f>ROUNDUP(L3*'Reference Data'!$B$3,0)</f>
        <v>1995070</v>
      </c>
      <c r="M12" s="2">
        <f>ROUNDUP(M3*'Reference Data'!$B$3,0)</f>
        <v>2178750</v>
      </c>
      <c r="N12" s="2">
        <f>ROUNDUP(N3*'Reference Data'!$B$3,0)</f>
        <v>2362430</v>
      </c>
      <c r="O12" s="2">
        <f>ROUNDUP(O3*'Reference Data'!$B$3,0)</f>
        <v>2500442</v>
      </c>
      <c r="P12" s="2">
        <f>ROUNDUP(P3*'Reference Data'!$B$3,0)</f>
        <v>2617790</v>
      </c>
      <c r="Q12" s="2">
        <f>ROUNDUP(Q3*'Reference Data'!$B$3,0)</f>
        <v>2696936</v>
      </c>
      <c r="R12" s="2">
        <f>ROUNDUP(R3*'Reference Data'!$B$3,0)</f>
        <v>2754308</v>
      </c>
      <c r="S12" s="2">
        <f>ROUNDUP(S3*'Reference Data'!$B$3,0)</f>
        <v>2811680</v>
      </c>
      <c r="T12" s="2">
        <f>ROUNDUP(T3*'Reference Data'!$B$3,0)</f>
        <v>2869052</v>
      </c>
      <c r="U12" s="2">
        <f>ROUNDUP(U3*'Reference Data'!$B$3,0)</f>
        <v>2926424</v>
      </c>
      <c r="V12" s="2">
        <f>ROUNDUP(V3*'Reference Data'!$B$3,0)</f>
        <v>2983656</v>
      </c>
      <c r="W12" s="2">
        <f>ROUNDUP(W3*'Reference Data'!$B$3,0)</f>
        <v>3040888</v>
      </c>
      <c r="X12" s="2">
        <f>ROUNDUP(X3*'Reference Data'!$B$3,0)</f>
        <v>3097980</v>
      </c>
      <c r="Y12" s="2">
        <f>ROUNDUP(Y3*'Reference Data'!$B$3,0)</f>
        <v>3155114</v>
      </c>
      <c r="Z12" s="2">
        <f>ROUNDUP(Z3*'Reference Data'!$B$3,0)</f>
        <v>3212248</v>
      </c>
      <c r="AA12" s="2">
        <f>ROUNDUP(AA3*'Reference Data'!$B$3,0)</f>
        <v>3299376</v>
      </c>
      <c r="AB12" s="2">
        <f>ROUNDUP(AB3*'Reference Data'!$B$3,0)</f>
        <v>3367802</v>
      </c>
      <c r="AC12" s="2">
        <f>ROUNDUP(AC3*'Reference Data'!$B$3,0)</f>
        <v>3435276</v>
      </c>
      <c r="AD12" s="2">
        <f>ROUNDUP(AD3*'Reference Data'!$B$3,0)</f>
        <v>3511434</v>
      </c>
      <c r="AE12" s="2">
        <f>ROUNDUP(AE3*'Reference Data'!$B$3,0)</f>
        <v>3587591</v>
      </c>
      <c r="AF12" s="2">
        <f>ROUNDUP(AF3*'Reference Data'!$B$3,0)</f>
        <v>3663748</v>
      </c>
      <c r="AG12" s="2">
        <f>ROUNDUP(AG3*'Reference Data'!$B$3,0)</f>
        <v>3739835</v>
      </c>
      <c r="AH12" s="2">
        <f>ROUNDUP(AH3*'Reference Data'!$B$3,0)</f>
        <v>3815922</v>
      </c>
      <c r="AI12" s="2">
        <f>ROUNDUP(AI3*'Reference Data'!$B$3,0)</f>
        <v>3892010</v>
      </c>
      <c r="AJ12" s="2">
        <f>ROUNDUP(AJ3*'Reference Data'!$B$3,0)</f>
        <v>3968139</v>
      </c>
      <c r="AK12" s="2">
        <f>ROUNDUP(AK3*'Reference Data'!$B$3,0)</f>
        <v>4044279</v>
      </c>
      <c r="AL12" s="2">
        <f>ROUNDUP(AL3*'Reference Data'!$B$3,0)</f>
        <v>4120140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1.4105000000000001</v>
      </c>
      <c r="D13" s="1">
        <f>(D12*'Reference Data'!$B$8*'Reference Data'!$B$9)/(5*60)</f>
        <v>4.2336</v>
      </c>
      <c r="E13" s="1">
        <f>(E12*'Reference Data'!$B$8*'Reference Data'!$B$9)/(5*60)</f>
        <v>7.07</v>
      </c>
      <c r="F13" s="1">
        <f>(F12*'Reference Data'!$B$8*'Reference Data'!$B$9)/(5*60)</f>
        <v>8.9103000000000012</v>
      </c>
      <c r="G13" s="1">
        <f>(G12*'Reference Data'!$B$8*'Reference Data'!$B$9)/(5*60)</f>
        <v>10.7506</v>
      </c>
      <c r="H13" s="1">
        <f>(H12*'Reference Data'!$B$8*'Reference Data'!$B$9)/(5*60)</f>
        <v>12.5909</v>
      </c>
      <c r="I13" s="1">
        <f>(I12*'Reference Data'!$B$8*'Reference Data'!$B$9)/(5*60)</f>
        <v>14.431199999999999</v>
      </c>
      <c r="J13" s="1">
        <f>(J12*'Reference Data'!$B$8*'Reference Data'!$B$9)/(5*60)</f>
        <v>16.2715</v>
      </c>
      <c r="K13" s="1">
        <f>(K12*'Reference Data'!$B$8*'Reference Data'!$B$9)/(5*60)</f>
        <v>18.111800000000002</v>
      </c>
      <c r="L13" s="1">
        <f>(L12*'Reference Data'!$B$8*'Reference Data'!$B$9)/(5*60)</f>
        <v>19.950700000000001</v>
      </c>
      <c r="M13" s="1">
        <f>(M12*'Reference Data'!$B$8*'Reference Data'!$B$9)/(5*60)</f>
        <v>21.787500000000001</v>
      </c>
      <c r="N13" s="1">
        <f>(N12*'Reference Data'!$B$8*'Reference Data'!$B$9)/(5*60)</f>
        <v>23.624300000000002</v>
      </c>
      <c r="O13" s="1">
        <f>(O12*'Reference Data'!$B$8*'Reference Data'!$B$9)/(5*60)</f>
        <v>25.00442</v>
      </c>
      <c r="P13" s="1">
        <f>(P12*'Reference Data'!$B$8*'Reference Data'!$B$9)/(5*60)</f>
        <v>26.177900000000001</v>
      </c>
      <c r="Q13" s="1">
        <f>(Q12*'Reference Data'!$B$8*'Reference Data'!$B$9)/(5*60)</f>
        <v>26.969360000000002</v>
      </c>
      <c r="R13" s="1">
        <f>(R12*'Reference Data'!$B$8*'Reference Data'!$B$9)/(5*60)</f>
        <v>27.543079999999996</v>
      </c>
      <c r="S13" s="1">
        <f>(S12*'Reference Data'!$B$8*'Reference Data'!$B$9)/(5*60)</f>
        <v>28.116799999999998</v>
      </c>
      <c r="T13" s="1">
        <f>(T12*'Reference Data'!$B$8*'Reference Data'!$B$9)/(5*60)</f>
        <v>28.690520000000003</v>
      </c>
      <c r="U13" s="1">
        <f>(U12*'Reference Data'!$B$8*'Reference Data'!$B$9)/(5*60)</f>
        <v>29.264240000000004</v>
      </c>
      <c r="V13" s="1">
        <f>(V12*'Reference Data'!$B$8*'Reference Data'!$B$9)/(5*60)</f>
        <v>29.836559999999995</v>
      </c>
      <c r="W13" s="1">
        <f>(W12*'Reference Data'!$B$8*'Reference Data'!$B$9)/(5*60)</f>
        <v>30.408880000000003</v>
      </c>
      <c r="X13" s="1">
        <f>(X12*'Reference Data'!$B$8*'Reference Data'!$B$9)/(5*60)</f>
        <v>30.979800000000001</v>
      </c>
      <c r="Y13" s="1">
        <f>(Y12*'Reference Data'!$B$8*'Reference Data'!$B$9)/(5*60)</f>
        <v>31.55114</v>
      </c>
      <c r="Z13" s="1">
        <f>(Z12*'Reference Data'!$B$8*'Reference Data'!$B$9)/(5*60)</f>
        <v>32.122480000000003</v>
      </c>
      <c r="AA13" s="1">
        <f>(AA12*'Reference Data'!$B$8*'Reference Data'!$B$9)/(5*60)</f>
        <v>32.993760000000002</v>
      </c>
      <c r="AB13" s="1">
        <f>(AB12*'Reference Data'!$B$8*'Reference Data'!$B$9)/(5*60)</f>
        <v>33.678020000000004</v>
      </c>
      <c r="AC13" s="1">
        <f>(AC12*'Reference Data'!$B$8*'Reference Data'!$B$9)/(5*60)</f>
        <v>34.352760000000004</v>
      </c>
      <c r="AD13" s="1">
        <f>(AD12*'Reference Data'!$B$8*'Reference Data'!$B$9)/(5*60)</f>
        <v>35.114339999999999</v>
      </c>
      <c r="AE13" s="1">
        <f>(AE12*'Reference Data'!$B$8*'Reference Data'!$B$9)/(5*60)</f>
        <v>35.875910000000005</v>
      </c>
      <c r="AF13" s="1">
        <f>(AF12*'Reference Data'!$B$8*'Reference Data'!$B$9)/(5*60)</f>
        <v>36.637480000000004</v>
      </c>
      <c r="AG13" s="1">
        <f>(AG12*'Reference Data'!$B$8*'Reference Data'!$B$9)/(5*60)</f>
        <v>37.398350000000001</v>
      </c>
      <c r="AH13" s="1">
        <f>(AH12*'Reference Data'!$B$8*'Reference Data'!$B$9)/(5*60)</f>
        <v>38.159219999999998</v>
      </c>
      <c r="AI13" s="1">
        <f>(AI12*'Reference Data'!$B$8*'Reference Data'!$B$9)/(5*60)</f>
        <v>38.920100000000005</v>
      </c>
      <c r="AJ13" s="1">
        <f>(AJ12*'Reference Data'!$B$8*'Reference Data'!$B$9)/(5*60)</f>
        <v>39.681390000000007</v>
      </c>
      <c r="AK13" s="1">
        <f>(AK12*'Reference Data'!$B$8*'Reference Data'!$B$9)/(5*60)</f>
        <v>40.442789999999995</v>
      </c>
      <c r="AL13" s="1">
        <f>(AL12*'Reference Data'!$B$8*'Reference Data'!$B$9)/(5*60)</f>
        <v>41.2014</v>
      </c>
    </row>
    <row r="14" spans="1:38">
      <c r="A14" t="s">
        <v>11</v>
      </c>
      <c r="B14" s="1">
        <f>B12/(30*24*60*60)</f>
        <v>0</v>
      </c>
      <c r="C14" s="1">
        <f>C12/(30*24*60*60)</f>
        <v>5.4417438271604938E-2</v>
      </c>
      <c r="D14" s="1">
        <f t="shared" ref="D14:Z14" si="7">D12/(30*24*60*60)</f>
        <v>0.16333333333333333</v>
      </c>
      <c r="E14" s="1">
        <f t="shared" si="7"/>
        <v>0.27276234567901236</v>
      </c>
      <c r="F14" s="1">
        <f t="shared" si="7"/>
        <v>0.34376157407407409</v>
      </c>
      <c r="G14" s="1">
        <f t="shared" si="7"/>
        <v>0.41476080246913583</v>
      </c>
      <c r="H14" s="1">
        <f t="shared" si="7"/>
        <v>0.48576003086419756</v>
      </c>
      <c r="I14" s="1">
        <f t="shared" si="7"/>
        <v>0.55675925925925929</v>
      </c>
      <c r="J14" s="1">
        <f t="shared" si="7"/>
        <v>0.62775848765432096</v>
      </c>
      <c r="K14" s="1">
        <f t="shared" si="7"/>
        <v>0.69875771604938275</v>
      </c>
      <c r="L14" s="1">
        <f t="shared" si="7"/>
        <v>0.76970293209876539</v>
      </c>
      <c r="M14" s="1">
        <f t="shared" si="7"/>
        <v>0.84056712962962965</v>
      </c>
      <c r="N14" s="1">
        <f t="shared" si="7"/>
        <v>0.9114313271604938</v>
      </c>
      <c r="O14" s="1">
        <f t="shared" si="7"/>
        <v>0.96467669753086416</v>
      </c>
      <c r="P14" s="1">
        <f t="shared" si="7"/>
        <v>1.0099498456790124</v>
      </c>
      <c r="Q14" s="1">
        <f t="shared" si="7"/>
        <v>1.0404845679012347</v>
      </c>
      <c r="R14" s="1">
        <f t="shared" si="7"/>
        <v>1.0626188271604937</v>
      </c>
      <c r="S14" s="1">
        <f t="shared" si="7"/>
        <v>1.084753086419753</v>
      </c>
      <c r="T14" s="1">
        <f t="shared" si="7"/>
        <v>1.1068873456790123</v>
      </c>
      <c r="U14" s="1">
        <f t="shared" si="7"/>
        <v>1.1290216049382715</v>
      </c>
      <c r="V14" s="1">
        <f t="shared" si="7"/>
        <v>1.1511018518518519</v>
      </c>
      <c r="W14" s="1">
        <f t="shared" si="7"/>
        <v>1.173182098765432</v>
      </c>
      <c r="X14" s="1">
        <f t="shared" si="7"/>
        <v>1.1952083333333334</v>
      </c>
      <c r="Y14" s="1">
        <f t="shared" si="7"/>
        <v>1.2172507716049383</v>
      </c>
      <c r="Z14" s="1">
        <f t="shared" si="7"/>
        <v>1.2392932098765432</v>
      </c>
      <c r="AA14" s="1">
        <f t="shared" ref="AA14:AL14" si="8">AA12/(30*24*60*60)</f>
        <v>1.2729074074074074</v>
      </c>
      <c r="AB14" s="1">
        <f t="shared" si="8"/>
        <v>1.2993063271604939</v>
      </c>
      <c r="AC14" s="1">
        <f t="shared" si="8"/>
        <v>1.3253379629629629</v>
      </c>
      <c r="AD14" s="1">
        <f t="shared" si="8"/>
        <v>1.3547199074074074</v>
      </c>
      <c r="AE14" s="1">
        <f t="shared" si="8"/>
        <v>1.3841014660493827</v>
      </c>
      <c r="AF14" s="1">
        <f t="shared" si="8"/>
        <v>1.4134830246913581</v>
      </c>
      <c r="AG14" s="1">
        <f t="shared" si="8"/>
        <v>1.4428375771604938</v>
      </c>
      <c r="AH14" s="1">
        <f t="shared" si="8"/>
        <v>1.4721921296296296</v>
      </c>
      <c r="AI14" s="1">
        <f t="shared" si="8"/>
        <v>1.5015470679012346</v>
      </c>
      <c r="AJ14" s="1">
        <f t="shared" si="8"/>
        <v>1.5309178240740742</v>
      </c>
      <c r="AK14" s="1">
        <f t="shared" si="8"/>
        <v>1.5602928240740741</v>
      </c>
      <c r="AL14" s="1">
        <f t="shared" si="8"/>
        <v>1.5895601851851853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60450</v>
      </c>
      <c r="D16" s="2">
        <f>ROUNDUP(D3*'Reference Data'!$B$4,0)</f>
        <v>181440</v>
      </c>
      <c r="E16" s="2">
        <f>ROUNDUP(E3*'Reference Data'!$B$4,0)</f>
        <v>303000</v>
      </c>
      <c r="F16" s="2">
        <f>ROUNDUP(F3*'Reference Data'!$B$4,0)</f>
        <v>381870</v>
      </c>
      <c r="G16" s="2">
        <f>ROUNDUP(G3*'Reference Data'!$B$4,0)</f>
        <v>460740</v>
      </c>
      <c r="H16" s="2">
        <f>ROUNDUP(H3*'Reference Data'!$B$4,0)</f>
        <v>539610</v>
      </c>
      <c r="I16" s="2">
        <f>ROUNDUP(I3*'Reference Data'!$B$4,0)</f>
        <v>618480</v>
      </c>
      <c r="J16" s="2">
        <f>ROUNDUP(J3*'Reference Data'!$B$4,0)</f>
        <v>697350</v>
      </c>
      <c r="K16" s="2">
        <f>ROUNDUP(K3*'Reference Data'!$B$4,0)</f>
        <v>776220</v>
      </c>
      <c r="L16" s="2">
        <f>ROUNDUP(L3*'Reference Data'!$B$4,0)</f>
        <v>855030</v>
      </c>
      <c r="M16" s="2">
        <f>ROUNDUP(M3*'Reference Data'!$B$4,0)</f>
        <v>933750</v>
      </c>
      <c r="N16" s="2">
        <f>ROUNDUP(N3*'Reference Data'!$B$4,0)</f>
        <v>1012470</v>
      </c>
      <c r="O16" s="2">
        <f>ROUNDUP(O3*'Reference Data'!$B$4,0)</f>
        <v>1071618</v>
      </c>
      <c r="P16" s="2">
        <f>ROUNDUP(P3*'Reference Data'!$B$4,0)</f>
        <v>1121910</v>
      </c>
      <c r="Q16" s="2">
        <f>ROUNDUP(Q3*'Reference Data'!$B$4,0)</f>
        <v>1155830</v>
      </c>
      <c r="R16" s="2">
        <f>ROUNDUP(R3*'Reference Data'!$B$4,0)</f>
        <v>1180418</v>
      </c>
      <c r="S16" s="2">
        <f>ROUNDUP(S3*'Reference Data'!$B$4,0)</f>
        <v>1205006</v>
      </c>
      <c r="T16" s="2">
        <f>ROUNDUP(T3*'Reference Data'!$B$4,0)</f>
        <v>1229594</v>
      </c>
      <c r="U16" s="2">
        <f>ROUNDUP(U3*'Reference Data'!$B$4,0)</f>
        <v>1254182</v>
      </c>
      <c r="V16" s="2">
        <f>ROUNDUP(V3*'Reference Data'!$B$4,0)</f>
        <v>1278710</v>
      </c>
      <c r="W16" s="2">
        <f>ROUNDUP(W3*'Reference Data'!$B$4,0)</f>
        <v>1303238</v>
      </c>
      <c r="X16" s="2">
        <f>ROUNDUP(X3*'Reference Data'!$B$4,0)</f>
        <v>1327706</v>
      </c>
      <c r="Y16" s="2">
        <f>ROUNDUP(Y3*'Reference Data'!$B$4,0)</f>
        <v>1352192</v>
      </c>
      <c r="Z16" s="2">
        <f>ROUNDUP(Z3*'Reference Data'!$B$4,0)</f>
        <v>1376678</v>
      </c>
      <c r="AA16" s="2">
        <f>ROUNDUP(AA3*'Reference Data'!$B$4,0)</f>
        <v>1414018</v>
      </c>
      <c r="AB16" s="2">
        <f>ROUNDUP(AB3*'Reference Data'!$B$4,0)</f>
        <v>1443344</v>
      </c>
      <c r="AC16" s="2">
        <f>ROUNDUP(AC3*'Reference Data'!$B$4,0)</f>
        <v>1472262</v>
      </c>
      <c r="AD16" s="2">
        <f>ROUNDUP(AD3*'Reference Data'!$B$4,0)</f>
        <v>1504900</v>
      </c>
      <c r="AE16" s="2">
        <f>ROUNDUP(AE3*'Reference Data'!$B$4,0)</f>
        <v>1537539</v>
      </c>
      <c r="AF16" s="2">
        <f>ROUNDUP(AF3*'Reference Data'!$B$4,0)</f>
        <v>1570178</v>
      </c>
      <c r="AG16" s="2">
        <f>ROUNDUP(AG3*'Reference Data'!$B$4,0)</f>
        <v>1602787</v>
      </c>
      <c r="AH16" s="2">
        <f>ROUNDUP(AH3*'Reference Data'!$B$4,0)</f>
        <v>1635396</v>
      </c>
      <c r="AI16" s="2">
        <f>ROUNDUP(AI3*'Reference Data'!$B$4,0)</f>
        <v>1668004</v>
      </c>
      <c r="AJ16" s="2">
        <f>ROUNDUP(AJ3*'Reference Data'!$B$4,0)</f>
        <v>1700631</v>
      </c>
      <c r="AK16" s="2">
        <f>ROUNDUP(AK3*'Reference Data'!$B$4,0)</f>
        <v>1733263</v>
      </c>
      <c r="AL16" s="2">
        <f>ROUNDUP(AL3*'Reference Data'!$B$4,0)</f>
        <v>1765774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0.60450000000000004</v>
      </c>
      <c r="D17" s="1">
        <f>(D16*'Reference Data'!$B$8*'Reference Data'!$B$9)/(5*60)</f>
        <v>1.8144000000000002</v>
      </c>
      <c r="E17" s="1">
        <f>(E16*'Reference Data'!$B$8*'Reference Data'!$B$9)/(5*60)</f>
        <v>3.03</v>
      </c>
      <c r="F17" s="1">
        <f>(F16*'Reference Data'!$B$8*'Reference Data'!$B$9)/(5*60)</f>
        <v>3.8187000000000002</v>
      </c>
      <c r="G17" s="1">
        <f>(G16*'Reference Data'!$B$8*'Reference Data'!$B$9)/(5*60)</f>
        <v>4.6074000000000002</v>
      </c>
      <c r="H17" s="1">
        <f>(H16*'Reference Data'!$B$8*'Reference Data'!$B$9)/(5*60)</f>
        <v>5.3960999999999997</v>
      </c>
      <c r="I17" s="1">
        <f>(I16*'Reference Data'!$B$8*'Reference Data'!$B$9)/(5*60)</f>
        <v>6.1847999999999992</v>
      </c>
      <c r="J17" s="1">
        <f>(J16*'Reference Data'!$B$8*'Reference Data'!$B$9)/(5*60)</f>
        <v>6.9735000000000005</v>
      </c>
      <c r="K17" s="1">
        <f>(K16*'Reference Data'!$B$8*'Reference Data'!$B$9)/(5*60)</f>
        <v>7.7621999999999991</v>
      </c>
      <c r="L17" s="1">
        <f>(L16*'Reference Data'!$B$8*'Reference Data'!$B$9)/(5*60)</f>
        <v>8.5503</v>
      </c>
      <c r="M17" s="1">
        <f>(M16*'Reference Data'!$B$8*'Reference Data'!$B$9)/(5*60)</f>
        <v>9.3375000000000004</v>
      </c>
      <c r="N17" s="1">
        <f>(N16*'Reference Data'!$B$8*'Reference Data'!$B$9)/(5*60)</f>
        <v>10.124699999999999</v>
      </c>
      <c r="O17" s="1">
        <f>(O16*'Reference Data'!$B$8*'Reference Data'!$B$9)/(5*60)</f>
        <v>10.71618</v>
      </c>
      <c r="P17" s="1">
        <f>(P16*'Reference Data'!$B$8*'Reference Data'!$B$9)/(5*60)</f>
        <v>11.219099999999999</v>
      </c>
      <c r="Q17" s="1">
        <f>(Q16*'Reference Data'!$B$8*'Reference Data'!$B$9)/(5*60)</f>
        <v>11.558300000000001</v>
      </c>
      <c r="R17" s="1">
        <f>(R16*'Reference Data'!$B$8*'Reference Data'!$B$9)/(5*60)</f>
        <v>11.804180000000001</v>
      </c>
      <c r="S17" s="1">
        <f>(S16*'Reference Data'!$B$8*'Reference Data'!$B$9)/(5*60)</f>
        <v>12.05006</v>
      </c>
      <c r="T17" s="1">
        <f>(T16*'Reference Data'!$B$8*'Reference Data'!$B$9)/(5*60)</f>
        <v>12.29594</v>
      </c>
      <c r="U17" s="1">
        <f>(U16*'Reference Data'!$B$8*'Reference Data'!$B$9)/(5*60)</f>
        <v>12.541820000000001</v>
      </c>
      <c r="V17" s="1">
        <f>(V16*'Reference Data'!$B$8*'Reference Data'!$B$9)/(5*60)</f>
        <v>12.787099999999999</v>
      </c>
      <c r="W17" s="1">
        <f>(W16*'Reference Data'!$B$8*'Reference Data'!$B$9)/(5*60)</f>
        <v>13.03238</v>
      </c>
      <c r="X17" s="1">
        <f>(X16*'Reference Data'!$B$8*'Reference Data'!$B$9)/(5*60)</f>
        <v>13.277060000000001</v>
      </c>
      <c r="Y17" s="1">
        <f>(Y16*'Reference Data'!$B$8*'Reference Data'!$B$9)/(5*60)</f>
        <v>13.521920000000001</v>
      </c>
      <c r="Z17" s="1">
        <f>(Z16*'Reference Data'!$B$8*'Reference Data'!$B$9)/(5*60)</f>
        <v>13.766779999999999</v>
      </c>
      <c r="AA17" s="1">
        <f>(AA16*'Reference Data'!$B$8*'Reference Data'!$B$9)/(5*60)</f>
        <v>14.140180000000001</v>
      </c>
      <c r="AB17" s="1">
        <f>(AB16*'Reference Data'!$B$8*'Reference Data'!$B$9)/(5*60)</f>
        <v>14.433440000000001</v>
      </c>
      <c r="AC17" s="1">
        <f>(AC16*'Reference Data'!$B$8*'Reference Data'!$B$9)/(5*60)</f>
        <v>14.722620000000001</v>
      </c>
      <c r="AD17" s="1">
        <f>(AD16*'Reference Data'!$B$8*'Reference Data'!$B$9)/(5*60)</f>
        <v>15.048999999999999</v>
      </c>
      <c r="AE17" s="1">
        <f>(AE16*'Reference Data'!$B$8*'Reference Data'!$B$9)/(5*60)</f>
        <v>15.375390000000001</v>
      </c>
      <c r="AF17" s="1">
        <f>(AF16*'Reference Data'!$B$8*'Reference Data'!$B$9)/(5*60)</f>
        <v>15.701779999999999</v>
      </c>
      <c r="AG17" s="1">
        <f>(AG16*'Reference Data'!$B$8*'Reference Data'!$B$9)/(5*60)</f>
        <v>16.02787</v>
      </c>
      <c r="AH17" s="1">
        <f>(AH16*'Reference Data'!$B$8*'Reference Data'!$B$9)/(5*60)</f>
        <v>16.353960000000001</v>
      </c>
      <c r="AI17" s="1">
        <f>(AI16*'Reference Data'!$B$8*'Reference Data'!$B$9)/(5*60)</f>
        <v>16.680039999999998</v>
      </c>
      <c r="AJ17" s="1">
        <f>(AJ16*'Reference Data'!$B$8*'Reference Data'!$B$9)/(5*60)</f>
        <v>17.006309999999999</v>
      </c>
      <c r="AK17" s="1">
        <f>(AK16*'Reference Data'!$B$8*'Reference Data'!$B$9)/(5*60)</f>
        <v>17.332630000000002</v>
      </c>
      <c r="AL17" s="1">
        <f>(AL16*'Reference Data'!$B$8*'Reference Data'!$B$9)/(5*60)</f>
        <v>17.65774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2.3321759259259261E-2</v>
      </c>
      <c r="D18" s="7">
        <f t="shared" si="9"/>
        <v>7.0000000000000007E-2</v>
      </c>
      <c r="E18" s="7">
        <f t="shared" si="9"/>
        <v>0.11689814814814815</v>
      </c>
      <c r="F18" s="7">
        <f t="shared" si="9"/>
        <v>0.14732638888888888</v>
      </c>
      <c r="G18" s="7">
        <f t="shared" si="9"/>
        <v>0.17775462962962962</v>
      </c>
      <c r="H18" s="7">
        <f t="shared" si="9"/>
        <v>0.20818287037037037</v>
      </c>
      <c r="I18" s="7">
        <f t="shared" si="9"/>
        <v>0.23861111111111111</v>
      </c>
      <c r="J18" s="7">
        <f t="shared" si="9"/>
        <v>0.26903935185185185</v>
      </c>
      <c r="K18" s="7">
        <f t="shared" si="9"/>
        <v>0.29946759259259259</v>
      </c>
      <c r="L18" s="7">
        <f t="shared" si="9"/>
        <v>0.3298726851851852</v>
      </c>
      <c r="M18" s="7">
        <f t="shared" si="9"/>
        <v>0.36024305555555558</v>
      </c>
      <c r="N18" s="7">
        <f t="shared" si="9"/>
        <v>0.39061342592592591</v>
      </c>
      <c r="O18" s="7">
        <f t="shared" si="9"/>
        <v>0.41343287037037035</v>
      </c>
      <c r="P18" s="7">
        <f t="shared" si="9"/>
        <v>0.43283564814814812</v>
      </c>
      <c r="Q18" s="7">
        <f t="shared" si="9"/>
        <v>0.44592206790123456</v>
      </c>
      <c r="R18" s="7">
        <f t="shared" si="9"/>
        <v>0.4554081790123457</v>
      </c>
      <c r="S18" s="7">
        <f t="shared" si="9"/>
        <v>0.46489429012345679</v>
      </c>
      <c r="T18" s="7">
        <f t="shared" si="9"/>
        <v>0.47438040123456793</v>
      </c>
      <c r="U18" s="7">
        <f t="shared" si="9"/>
        <v>0.48386651234567901</v>
      </c>
      <c r="V18" s="7">
        <f t="shared" si="9"/>
        <v>0.49332947530864196</v>
      </c>
      <c r="W18" s="7">
        <f t="shared" si="9"/>
        <v>0.50279243827160491</v>
      </c>
      <c r="X18" s="7">
        <f t="shared" si="9"/>
        <v>0.51223225308641973</v>
      </c>
      <c r="Y18" s="7">
        <f t="shared" si="9"/>
        <v>0.52167901234567904</v>
      </c>
      <c r="Z18" s="7">
        <f t="shared" si="9"/>
        <v>0.53112577160493823</v>
      </c>
      <c r="AA18" s="7">
        <f t="shared" ref="AA18:AL18" si="10">AA16/(30*24*60*60)</f>
        <v>0.54553163580246911</v>
      </c>
      <c r="AB18" s="7">
        <f t="shared" si="10"/>
        <v>0.55684567901234572</v>
      </c>
      <c r="AC18" s="7">
        <f t="shared" si="10"/>
        <v>0.56800231481481478</v>
      </c>
      <c r="AD18" s="7">
        <f t="shared" si="10"/>
        <v>0.5805941358024691</v>
      </c>
      <c r="AE18" s="7">
        <f t="shared" si="10"/>
        <v>0.59318634259259262</v>
      </c>
      <c r="AF18" s="7">
        <f t="shared" si="10"/>
        <v>0.60577854938271603</v>
      </c>
      <c r="AG18" s="7">
        <f t="shared" si="10"/>
        <v>0.61835918209876539</v>
      </c>
      <c r="AH18" s="7">
        <f t="shared" si="10"/>
        <v>0.63093981481481487</v>
      </c>
      <c r="AI18" s="7">
        <f t="shared" si="10"/>
        <v>0.64352006172839504</v>
      </c>
      <c r="AJ18" s="7">
        <f t="shared" si="10"/>
        <v>0.6561076388888889</v>
      </c>
      <c r="AK18" s="7">
        <f t="shared" si="10"/>
        <v>0.66869714506172839</v>
      </c>
      <c r="AL18" s="7">
        <f t="shared" si="10"/>
        <v>0.68123996913580243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43648930</v>
      </c>
      <c r="D20" s="2">
        <f>ROUNDUP(D3*'Reference Data'!$B$5,0)*'Reference Data'!$B$6</f>
        <v>131011776</v>
      </c>
      <c r="E20" s="2">
        <f>ROUNDUP(E3*'Reference Data'!$B$5,0)*'Reference Data'!$B$6</f>
        <v>218786200</v>
      </c>
      <c r="F20" s="2">
        <f>ROUNDUP(F3*'Reference Data'!$B$5,0)*'Reference Data'!$B$6</f>
        <v>275735598</v>
      </c>
      <c r="G20" s="2">
        <f>ROUNDUP(G3*'Reference Data'!$B$5,0)*'Reference Data'!$B$6</f>
        <v>332684996</v>
      </c>
      <c r="H20" s="2">
        <f>ROUNDUP(H3*'Reference Data'!$B$5,0)*'Reference Data'!$B$6</f>
        <v>389634394</v>
      </c>
      <c r="I20" s="2">
        <f>ROUNDUP(I3*'Reference Data'!$B$5,0)*'Reference Data'!$B$6</f>
        <v>446583792</v>
      </c>
      <c r="J20" s="2">
        <f>ROUNDUP(J3*'Reference Data'!$B$5,0)*'Reference Data'!$B$6</f>
        <v>503533190</v>
      </c>
      <c r="K20" s="2">
        <f>ROUNDUP(K3*'Reference Data'!$B$5,0)*'Reference Data'!$B$6</f>
        <v>560482588</v>
      </c>
      <c r="L20" s="2">
        <f>ROUNDUP(L3*'Reference Data'!$B$5,0)*'Reference Data'!$B$6</f>
        <v>617388662</v>
      </c>
      <c r="M20" s="2">
        <f>ROUNDUP(M3*'Reference Data'!$B$5,0)*'Reference Data'!$B$6</f>
        <v>674229750</v>
      </c>
      <c r="N20" s="2">
        <f>ROUNDUP(N3*'Reference Data'!$B$5,0)*'Reference Data'!$B$6</f>
        <v>731070838</v>
      </c>
      <c r="O20" s="2">
        <f>ROUNDUP(O3*'Reference Data'!$B$5,0)*'Reference Data'!$B$6</f>
        <v>773779638</v>
      </c>
      <c r="P20" s="2">
        <f>ROUNDUP(P3*'Reference Data'!$B$5,0)*'Reference Data'!$B$6</f>
        <v>810093814</v>
      </c>
      <c r="Q20" s="2">
        <f>ROUNDUP(Q3*'Reference Data'!$B$5,0)*'Reference Data'!$B$6</f>
        <v>834585955</v>
      </c>
      <c r="R20" s="2">
        <f>ROUNDUP(R3*'Reference Data'!$B$5,0)*'Reference Data'!$B$6</f>
        <v>852340130</v>
      </c>
      <c r="S20" s="2">
        <f>ROUNDUP(S3*'Reference Data'!$B$5,0)*'Reference Data'!$B$6</f>
        <v>870094305</v>
      </c>
      <c r="T20" s="2">
        <f>ROUNDUP(T3*'Reference Data'!$B$5,0)*'Reference Data'!$B$6</f>
        <v>887848480</v>
      </c>
      <c r="U20" s="2">
        <f>ROUNDUP(U3*'Reference Data'!$B$5,0)*'Reference Data'!$B$6</f>
        <v>905602656</v>
      </c>
      <c r="V20" s="2">
        <f>ROUNDUP(V3*'Reference Data'!$B$5,0)*'Reference Data'!$B$6</f>
        <v>923313507</v>
      </c>
      <c r="W20" s="2">
        <f>ROUNDUP(W3*'Reference Data'!$B$5,0)*'Reference Data'!$B$6</f>
        <v>941024358</v>
      </c>
      <c r="X20" s="2">
        <f>ROUNDUP(X3*'Reference Data'!$B$5,0)*'Reference Data'!$B$6</f>
        <v>958691885</v>
      </c>
      <c r="Y20" s="2">
        <f>ROUNDUP(Y3*'Reference Data'!$B$5,0)*'Reference Data'!$B$6</f>
        <v>976372410</v>
      </c>
      <c r="Z20" s="2">
        <f>ROUNDUP(Z3*'Reference Data'!$B$5,0)*'Reference Data'!$B$6</f>
        <v>994052934</v>
      </c>
      <c r="AA20" s="2">
        <f>ROUNDUP(AA3*'Reference Data'!$B$5,0)*'Reference Data'!$B$6</f>
        <v>1021015192</v>
      </c>
      <c r="AB20" s="2">
        <f>ROUNDUP(AB3*'Reference Data'!$B$5,0)*'Reference Data'!$B$6</f>
        <v>1042190230</v>
      </c>
      <c r="AC20" s="2">
        <f>ROUNDUP(AC3*'Reference Data'!$B$5,0)*'Reference Data'!$B$6</f>
        <v>1063070665</v>
      </c>
      <c r="AD20" s="2">
        <f>ROUNDUP(AD3*'Reference Data'!$B$5,0)*'Reference Data'!$B$6</f>
        <v>1086638055</v>
      </c>
      <c r="AE20" s="2">
        <f>ROUNDUP(AE3*'Reference Data'!$B$5,0)*'Reference Data'!$B$6</f>
        <v>1110205444</v>
      </c>
      <c r="AF20" s="2">
        <f>ROUNDUP(AF3*'Reference Data'!$B$5,0)*'Reference Data'!$B$6</f>
        <v>1133772834</v>
      </c>
      <c r="AG20" s="2">
        <f>ROUNDUP(AG3*'Reference Data'!$B$5,0)*'Reference Data'!$B$6</f>
        <v>1157318562</v>
      </c>
      <c r="AH20" s="2">
        <f>ROUNDUP(AH3*'Reference Data'!$B$5,0)*'Reference Data'!$B$6</f>
        <v>1180864289</v>
      </c>
      <c r="AI20" s="2">
        <f>ROUNDUP(AI3*'Reference Data'!$B$5,0)*'Reference Data'!$B$6</f>
        <v>1204410017</v>
      </c>
      <c r="AJ20" s="2">
        <f>ROUNDUP(AJ3*'Reference Data'!$B$5,0)*'Reference Data'!$B$6</f>
        <v>1227968741</v>
      </c>
      <c r="AK20" s="2">
        <f>ROUNDUP(AK3*'Reference Data'!$B$5,0)*'Reference Data'!$B$6</f>
        <v>1251530932</v>
      </c>
      <c r="AL20" s="2">
        <f>ROUNDUP(AL3*'Reference Data'!$B$5,0)*'Reference Data'!$B$6</f>
        <v>1275006475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23.279429333333333</v>
      </c>
      <c r="D21" s="1">
        <f>(D20*'Reference Data'!$B$10*'Reference Data'!$B$11)/(5*60)</f>
        <v>69.872947199999999</v>
      </c>
      <c r="E21" s="1">
        <f>(E20*'Reference Data'!$B$10*'Reference Data'!$B$11)/(5*60)</f>
        <v>116.68597333333334</v>
      </c>
      <c r="F21" s="1">
        <f>(F20*'Reference Data'!$B$10*'Reference Data'!$B$11)/(5*60)</f>
        <v>147.0589856</v>
      </c>
      <c r="G21" s="1">
        <f>(G20*'Reference Data'!$B$10*'Reference Data'!$B$11)/(5*60)</f>
        <v>177.43199786666668</v>
      </c>
      <c r="H21" s="1">
        <f>(H20*'Reference Data'!$B$10*'Reference Data'!$B$11)/(5*60)</f>
        <v>207.80501013333335</v>
      </c>
      <c r="I21" s="1">
        <f>(I20*'Reference Data'!$B$10*'Reference Data'!$B$11)/(5*60)</f>
        <v>238.1780224</v>
      </c>
      <c r="J21" s="1">
        <f>(J20*'Reference Data'!$B$10*'Reference Data'!$B$11)/(5*60)</f>
        <v>268.55103466666668</v>
      </c>
      <c r="K21" s="1">
        <f>(K20*'Reference Data'!$B$10*'Reference Data'!$B$11)/(5*60)</f>
        <v>298.92404693333333</v>
      </c>
      <c r="L21" s="1">
        <f>(L20*'Reference Data'!$B$10*'Reference Data'!$B$11)/(5*60)</f>
        <v>329.27395306666671</v>
      </c>
      <c r="M21" s="1">
        <f>(M20*'Reference Data'!$B$10*'Reference Data'!$B$11)/(5*60)</f>
        <v>359.58920000000001</v>
      </c>
      <c r="N21" s="1">
        <f>(N20*'Reference Data'!$B$10*'Reference Data'!$B$11)/(5*60)</f>
        <v>389.90444693333336</v>
      </c>
      <c r="O21" s="1">
        <f>(O20*'Reference Data'!$B$10*'Reference Data'!$B$11)/(5*60)</f>
        <v>412.68247359999998</v>
      </c>
      <c r="P21" s="1">
        <f>(P20*'Reference Data'!$B$10*'Reference Data'!$B$11)/(5*60)</f>
        <v>432.05003413333338</v>
      </c>
      <c r="Q21" s="1">
        <f>(Q20*'Reference Data'!$B$10*'Reference Data'!$B$11)/(5*60)</f>
        <v>445.11250933333326</v>
      </c>
      <c r="R21" s="1">
        <f>(R20*'Reference Data'!$B$10*'Reference Data'!$B$11)/(5*60)</f>
        <v>454.58140266666675</v>
      </c>
      <c r="S21" s="1">
        <f>(S20*'Reference Data'!$B$10*'Reference Data'!$B$11)/(5*60)</f>
        <v>464.05029600000012</v>
      </c>
      <c r="T21" s="1">
        <f>(T20*'Reference Data'!$B$10*'Reference Data'!$B$11)/(5*60)</f>
        <v>473.51918933333332</v>
      </c>
      <c r="U21" s="1">
        <f>(U20*'Reference Data'!$B$10*'Reference Data'!$B$11)/(5*60)</f>
        <v>482.98808320000001</v>
      </c>
      <c r="V21" s="1">
        <f>(V20*'Reference Data'!$B$10*'Reference Data'!$B$11)/(5*60)</f>
        <v>492.43387039999999</v>
      </c>
      <c r="W21" s="1">
        <f>(W20*'Reference Data'!$B$10*'Reference Data'!$B$11)/(5*60)</f>
        <v>501.87965760000003</v>
      </c>
      <c r="X21" s="1">
        <f>(X20*'Reference Data'!$B$10*'Reference Data'!$B$11)/(5*60)</f>
        <v>511.30233866666669</v>
      </c>
      <c r="Y21" s="1">
        <f>(Y20*'Reference Data'!$B$10*'Reference Data'!$B$11)/(5*60)</f>
        <v>520.73195199999998</v>
      </c>
      <c r="Z21" s="1">
        <f>(Z20*'Reference Data'!$B$10*'Reference Data'!$B$11)/(5*60)</f>
        <v>530.16156480000006</v>
      </c>
      <c r="AA21" s="1">
        <f>(AA20*'Reference Data'!$B$10*'Reference Data'!$B$11)/(5*60)</f>
        <v>544.5414357333334</v>
      </c>
      <c r="AB21" s="1">
        <f>(AB20*'Reference Data'!$B$10*'Reference Data'!$B$11)/(5*60)</f>
        <v>555.83478933333345</v>
      </c>
      <c r="AC21" s="1">
        <f>(AC20*'Reference Data'!$B$10*'Reference Data'!$B$11)/(5*60)</f>
        <v>566.97102133333328</v>
      </c>
      <c r="AD21" s="1">
        <f>(AD20*'Reference Data'!$B$10*'Reference Data'!$B$11)/(5*60)</f>
        <v>579.54029600000013</v>
      </c>
      <c r="AE21" s="1">
        <f>(AE20*'Reference Data'!$B$10*'Reference Data'!$B$11)/(5*60)</f>
        <v>592.10957013333336</v>
      </c>
      <c r="AF21" s="1">
        <f>(AF20*'Reference Data'!$B$10*'Reference Data'!$B$11)/(5*60)</f>
        <v>604.67884479999998</v>
      </c>
      <c r="AG21" s="1">
        <f>(AG20*'Reference Data'!$B$10*'Reference Data'!$B$11)/(5*60)</f>
        <v>617.23656640000013</v>
      </c>
      <c r="AH21" s="1">
        <f>(AH20*'Reference Data'!$B$10*'Reference Data'!$B$11)/(5*60)</f>
        <v>629.79428746666667</v>
      </c>
      <c r="AI21" s="1">
        <f>(AI20*'Reference Data'!$B$10*'Reference Data'!$B$11)/(5*60)</f>
        <v>642.3520090666666</v>
      </c>
      <c r="AJ21" s="1">
        <f>(AJ20*'Reference Data'!$B$10*'Reference Data'!$B$11)/(5*60)</f>
        <v>654.91666186666669</v>
      </c>
      <c r="AK21" s="1">
        <f>(AK20*'Reference Data'!$B$10*'Reference Data'!$B$11)/(5*60)</f>
        <v>667.4831637333333</v>
      </c>
      <c r="AL21" s="1">
        <f>(AL20*'Reference Data'!$B$10*'Reference Data'!$B$11)/(5*60)</f>
        <v>680.00345333333325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16.839864969135803</v>
      </c>
      <c r="D22" s="1">
        <f t="shared" si="11"/>
        <v>50.544666666666664</v>
      </c>
      <c r="E22" s="1">
        <f t="shared" si="11"/>
        <v>84.408256172839501</v>
      </c>
      <c r="F22" s="1">
        <f t="shared" si="11"/>
        <v>106.37947453703704</v>
      </c>
      <c r="G22" s="1">
        <f t="shared" si="11"/>
        <v>128.35069290123457</v>
      </c>
      <c r="H22" s="1">
        <f t="shared" si="11"/>
        <v>150.32191126543211</v>
      </c>
      <c r="I22" s="1">
        <f t="shared" si="11"/>
        <v>172.29312962962962</v>
      </c>
      <c r="J22" s="1">
        <f t="shared" si="11"/>
        <v>194.26434799382716</v>
      </c>
      <c r="K22" s="1">
        <f t="shared" si="11"/>
        <v>216.2355663580247</v>
      </c>
      <c r="L22" s="1">
        <f t="shared" si="11"/>
        <v>238.19007021604938</v>
      </c>
      <c r="M22" s="1">
        <f t="shared" si="11"/>
        <v>260.11950231481484</v>
      </c>
      <c r="N22" s="1">
        <f t="shared" si="11"/>
        <v>282.04893441358024</v>
      </c>
      <c r="O22" s="1">
        <f t="shared" si="11"/>
        <v>298.52609490740741</v>
      </c>
      <c r="P22" s="1">
        <f t="shared" si="11"/>
        <v>312.53619367283949</v>
      </c>
      <c r="Q22" s="1">
        <f t="shared" si="11"/>
        <v>321.98532214506173</v>
      </c>
      <c r="R22" s="1">
        <f t="shared" si="11"/>
        <v>328.83492669753088</v>
      </c>
      <c r="S22" s="1">
        <f t="shared" si="11"/>
        <v>335.68453125000002</v>
      </c>
      <c r="T22" s="1">
        <f t="shared" si="11"/>
        <v>342.53413580246911</v>
      </c>
      <c r="U22" s="1">
        <f t="shared" si="11"/>
        <v>349.38374074074073</v>
      </c>
      <c r="V22" s="1">
        <f t="shared" si="11"/>
        <v>356.21663078703705</v>
      </c>
      <c r="W22" s="1">
        <f t="shared" si="11"/>
        <v>363.04952083333336</v>
      </c>
      <c r="X22" s="1">
        <f t="shared" si="11"/>
        <v>369.86569637345679</v>
      </c>
      <c r="Y22" s="1">
        <f t="shared" si="11"/>
        <v>376.68688657407409</v>
      </c>
      <c r="Z22" s="1">
        <f t="shared" si="11"/>
        <v>383.50807638888887</v>
      </c>
      <c r="AA22" s="1">
        <f t="shared" ref="AA22:AL22" si="12">AA20/(30*24*60*60)</f>
        <v>393.9101820987654</v>
      </c>
      <c r="AB22" s="1">
        <f t="shared" si="12"/>
        <v>402.07956404320987</v>
      </c>
      <c r="AC22" s="1">
        <f t="shared" si="12"/>
        <v>410.1352874228395</v>
      </c>
      <c r="AD22" s="1">
        <f t="shared" si="12"/>
        <v>419.22764467592594</v>
      </c>
      <c r="AE22" s="1">
        <f t="shared" si="12"/>
        <v>428.32000154320986</v>
      </c>
      <c r="AF22" s="1">
        <f t="shared" si="12"/>
        <v>437.4123587962963</v>
      </c>
      <c r="AG22" s="1">
        <f t="shared" si="12"/>
        <v>446.49635879629631</v>
      </c>
      <c r="AH22" s="1">
        <f t="shared" si="12"/>
        <v>455.58035841049383</v>
      </c>
      <c r="AI22" s="1">
        <f t="shared" si="12"/>
        <v>464.66435841049383</v>
      </c>
      <c r="AJ22" s="1">
        <f t="shared" si="12"/>
        <v>473.7533722993827</v>
      </c>
      <c r="AK22" s="1">
        <f t="shared" si="12"/>
        <v>482.84372376543212</v>
      </c>
      <c r="AL22" s="1">
        <f t="shared" si="12"/>
        <v>491.90064621913581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Details'!B3:AL3)</f>
        <v>58859.129999999976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4120139.0999999982</v>
      </c>
      <c r="C12" s="14">
        <f>(B12*'Reference Data'!$B$8*'Reference Data'!$B$9)/(5*60)</f>
        <v>41.20139099999998</v>
      </c>
    </row>
    <row r="13" spans="1:5" ht="15.75">
      <c r="A13" s="31" t="s">
        <v>83</v>
      </c>
      <c r="B13" s="37">
        <f>B4*'Reference Data'!B4</f>
        <v>1765773.8999999992</v>
      </c>
      <c r="C13" s="14">
        <f>(B13*'Reference Data'!$B$8*'Reference Data'!$B$9)/(5*60)</f>
        <v>17.657738999999992</v>
      </c>
    </row>
    <row r="14" spans="1:5">
      <c r="A14" s="31" t="s">
        <v>98</v>
      </c>
      <c r="B14" s="50" t="s">
        <v>99</v>
      </c>
      <c r="C14" s="34">
        <f>B4/B3*'Reference Data'!B13</f>
        <v>10.300347749999997</v>
      </c>
    </row>
    <row r="15" spans="1:5" ht="15.75">
      <c r="A15" s="31" t="s">
        <v>82</v>
      </c>
      <c r="B15" s="35">
        <f>B4*'Reference Data'!B5</f>
        <v>1275006474.0599995</v>
      </c>
      <c r="C15" s="36">
        <f>(B15*'Reference Data'!B10*'Reference Data'!B11)/(5*60)</f>
        <v>680.00345283199977</v>
      </c>
    </row>
    <row r="16" spans="1:5">
      <c r="A16" s="31" t="s">
        <v>81</v>
      </c>
      <c r="B16" s="35">
        <f>B15*10</f>
        <v>12750064740.599995</v>
      </c>
      <c r="C16" s="34">
        <f>C15*10</f>
        <v>6800.0345283199977</v>
      </c>
    </row>
    <row r="18" spans="1:3">
      <c r="A18" s="31" t="s">
        <v>80</v>
      </c>
      <c r="B18" s="33">
        <f>B12/B7</f>
        <v>2.9429564999999989E-3</v>
      </c>
      <c r="C18" s="32" t="s">
        <v>76</v>
      </c>
    </row>
    <row r="19" spans="1:3">
      <c r="A19" s="31" t="s">
        <v>79</v>
      </c>
      <c r="B19" s="33">
        <f>B13/B8</f>
        <v>2.9429564999999985E-3</v>
      </c>
      <c r="C19" s="32" t="s">
        <v>76</v>
      </c>
    </row>
    <row r="20" spans="1:3">
      <c r="A20" s="31" t="s">
        <v>100</v>
      </c>
      <c r="B20" s="33">
        <f>C14/C9</f>
        <v>2.9429564999999989E-3</v>
      </c>
      <c r="C20" s="32" t="s">
        <v>76</v>
      </c>
    </row>
    <row r="21" spans="1:3" ht="15.75">
      <c r="A21" s="31" t="s">
        <v>78</v>
      </c>
      <c r="B21" s="28">
        <f>B15/B10</f>
        <v>9.3163001109182057E-5</v>
      </c>
    </row>
    <row r="22" spans="1:3">
      <c r="A22" s="31" t="s">
        <v>77</v>
      </c>
      <c r="B22" s="33">
        <f>B16/B10</f>
        <v>9.3163001109182063E-4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Details'!B3:AL3)</f>
        <v>58859.129999999976</v>
      </c>
    </row>
    <row r="5" spans="1:5">
      <c r="A5" s="29" t="s">
        <v>71</v>
      </c>
      <c r="B5" s="28">
        <f>E53/D53</f>
        <v>1.1771825999999999E-3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8.4757147199999966E-2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0.14126191199999993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0.1977666767999999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0.14126191199999993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0.28252382399999987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0.8475714719999996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0.28252382399999987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0.28252382399999987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0.56504764799999974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7.0630955999999967E-2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0.14126191199999993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0.14126191199999993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1.1300952959999995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0.28252382399999987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0.28252382399999987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2.2601905919999989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0.28252382399999987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1.1300952959999995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0.28252382399999987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0.56504764799999974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0.56504764799999974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0.56504764799999974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0.28252382399999987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0.56504764799999974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0.28252382399999987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0.28252382399999987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0.14126191199999993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0.28252382399999987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0.8475714719999996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0.28252382399999987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0.28252382399999987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0.28252382399999987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1.1300952959999995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15.185655539999999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neha naik</cp:lastModifiedBy>
  <dcterms:created xsi:type="dcterms:W3CDTF">2011-09-26T05:28:14Z</dcterms:created>
  <dcterms:modified xsi:type="dcterms:W3CDTF">2012-04-04T21:53:57Z</dcterms:modified>
</cp:coreProperties>
</file>