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15600" windowHeight="117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 l="1"/>
  <c r="P8" s="1"/>
  <c r="E8"/>
  <c r="Q8" s="1"/>
  <c r="F8"/>
  <c r="R8" s="1"/>
  <c r="G8"/>
  <c r="S8" s="1"/>
  <c r="H8"/>
  <c r="T9" s="1"/>
  <c r="I8"/>
  <c r="U8" s="1"/>
  <c r="J8"/>
  <c r="V8" s="1"/>
  <c r="K8"/>
  <c r="W8" s="1"/>
  <c r="L8"/>
  <c r="X9" s="1"/>
  <c r="M8"/>
  <c r="Y8" s="1"/>
  <c r="N8"/>
  <c r="Z8" s="1"/>
  <c r="C8"/>
  <c r="Z9" l="1"/>
  <c r="X8"/>
  <c r="W9"/>
  <c r="V9"/>
  <c r="T8"/>
  <c r="S9"/>
  <c r="R9"/>
  <c r="Y9"/>
  <c r="U9"/>
  <c r="Q9"/>
  <c r="C9" i="15"/>
  <c r="B3" i="14" l="1"/>
  <c r="B10" i="15" l="1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 s="1"/>
  <c r="C7" s="1"/>
  <c r="B8" l="1"/>
  <c r="C8" s="1"/>
  <c r="B4" i="14"/>
  <c r="C14" i="15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E53" l="1"/>
  <c r="B5" s="1"/>
  <c r="B20" i="13" l="1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<sst xmlns="http://schemas.openxmlformats.org/spreadsheetml/2006/main" count="114" uniqueCount="105">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</sst>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9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Normal="100" workbookViewId="0">
      <selection activeCell="AA9" sqref="AA9"/>
    </sheetView>
  </sheetViews>
  <sheetFormatPr defaultRowHeight="15.75"/>
  <cols>
    <col min="1" max="1" width="30.75" bestFit="1" customWidth="1"/>
    <col min="2" max="3" width="12.125" bestFit="1" customWidth="1"/>
    <col min="4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>
      <c r="A3" s="13" t="s">
        <v>23</v>
      </c>
      <c r="B3" s="9">
        <v>20000</v>
      </c>
      <c r="C3" s="9">
        <v>30000</v>
      </c>
      <c r="D3" s="9">
        <v>35000</v>
      </c>
      <c r="E3" s="9">
        <v>40000</v>
      </c>
      <c r="F3" s="9">
        <v>45000</v>
      </c>
      <c r="G3" s="9">
        <v>50000</v>
      </c>
      <c r="H3" s="9">
        <v>55000</v>
      </c>
      <c r="I3" s="9">
        <v>65000</v>
      </c>
      <c r="J3" s="9">
        <v>70000</v>
      </c>
      <c r="K3" s="9">
        <v>75000</v>
      </c>
      <c r="L3" s="9">
        <v>80000</v>
      </c>
      <c r="M3" s="9">
        <v>85000</v>
      </c>
      <c r="N3" s="9">
        <v>90000</v>
      </c>
      <c r="O3" s="9">
        <v>95000</v>
      </c>
      <c r="P3" s="9">
        <v>100000</v>
      </c>
      <c r="Q3" s="9">
        <v>105000</v>
      </c>
      <c r="R3" s="9">
        <v>110000</v>
      </c>
      <c r="S3" s="9">
        <v>115000</v>
      </c>
      <c r="T3" s="9">
        <v>120000</v>
      </c>
      <c r="U3" s="9">
        <v>125000</v>
      </c>
      <c r="V3" s="9">
        <v>130000</v>
      </c>
      <c r="W3" s="9">
        <v>135000</v>
      </c>
      <c r="X3" s="9">
        <v>140000</v>
      </c>
      <c r="Y3" s="9">
        <v>145000</v>
      </c>
      <c r="Z3" s="9">
        <v>150000</v>
      </c>
    </row>
    <row r="5" spans="1:26">
      <c r="A5" t="s">
        <v>16</v>
      </c>
      <c r="B5" s="2">
        <f>ROUNDUP(B3*'Reference Data'!$B$2,0)</f>
        <v>75200</v>
      </c>
      <c r="C5" s="2">
        <f>ROUNDUP(C3*'Reference Data'!$B$2,0)</f>
        <v>112800</v>
      </c>
      <c r="D5" s="2">
        <f>ROUNDUP(D3*'Reference Data'!$B$2,0)</f>
        <v>131600</v>
      </c>
      <c r="E5" s="2">
        <f>ROUNDUP(E3*'Reference Data'!$B$2,0)</f>
        <v>150400</v>
      </c>
      <c r="F5" s="2">
        <f>ROUNDUP(F3*'Reference Data'!$B$2,0)</f>
        <v>169200</v>
      </c>
      <c r="G5" s="2">
        <f>ROUNDUP(G3*'Reference Data'!$B$2,0)</f>
        <v>188000</v>
      </c>
      <c r="H5" s="2">
        <f>ROUNDUP(H3*'Reference Data'!$B$2,0)</f>
        <v>206800</v>
      </c>
      <c r="I5" s="2">
        <f>ROUNDUP(I3*'Reference Data'!$B$2,0)</f>
        <v>244400</v>
      </c>
      <c r="J5" s="2">
        <f>ROUNDUP(J3*'Reference Data'!$B$2,0)</f>
        <v>263200</v>
      </c>
      <c r="K5" s="2">
        <f>ROUNDUP(K3*'Reference Data'!$B$2,0)</f>
        <v>282000</v>
      </c>
      <c r="L5" s="2">
        <f>ROUNDUP(L3*'Reference Data'!$B$2,0)</f>
        <v>300800</v>
      </c>
      <c r="M5" s="2">
        <f>ROUNDUP(M3*'Reference Data'!$B$2,0)</f>
        <v>319600</v>
      </c>
      <c r="N5" s="2">
        <f>ROUNDUP(N3*'Reference Data'!$B$2,0)</f>
        <v>338400</v>
      </c>
      <c r="O5" s="2">
        <f>ROUNDUP(O3*'Reference Data'!$B$2,0)</f>
        <v>357200</v>
      </c>
      <c r="P5" s="2">
        <f>ROUNDUP(P3*'Reference Data'!$B$2,0)</f>
        <v>376000</v>
      </c>
      <c r="Q5" s="2">
        <f>ROUNDUP(Q3*'Reference Data'!$B$2,0)</f>
        <v>394800</v>
      </c>
      <c r="R5" s="2">
        <f>ROUNDUP(R3*'Reference Data'!$B$2,0)</f>
        <v>413600</v>
      </c>
      <c r="S5" s="2">
        <f>ROUNDUP(S3*'Reference Data'!$B$2,0)</f>
        <v>432400</v>
      </c>
      <c r="T5" s="2">
        <f>ROUNDUP(T3*'Reference Data'!$B$2,0)</f>
        <v>451200</v>
      </c>
      <c r="U5" s="2">
        <f>ROUNDUP(U3*'Reference Data'!$B$2,0)</f>
        <v>470000</v>
      </c>
      <c r="V5" s="2">
        <f>ROUNDUP(V3*'Reference Data'!$B$2,0)</f>
        <v>488800</v>
      </c>
      <c r="W5" s="2">
        <f>ROUNDUP(W3*'Reference Data'!$B$2,0)</f>
        <v>507600</v>
      </c>
      <c r="X5" s="2">
        <f>ROUNDUP(X3*'Reference Data'!$B$2,0)</f>
        <v>526400</v>
      </c>
      <c r="Y5" s="2">
        <f>ROUNDUP(Y3*'Reference Data'!$B$2,0)</f>
        <v>545200</v>
      </c>
      <c r="Z5" s="2">
        <f>ROUNDUP(Z3*'Reference Data'!$B$2,0)</f>
        <v>564000</v>
      </c>
    </row>
    <row r="6" spans="1:26">
      <c r="A6" t="s">
        <v>17</v>
      </c>
      <c r="B6" s="2">
        <f>ROUNDUP(B3*'Reference Data'!$B$1,0)</f>
        <v>45600</v>
      </c>
      <c r="C6" s="2">
        <f>ROUNDUP(C3*'Reference Data'!$B$1,0)</f>
        <v>68400</v>
      </c>
      <c r="D6" s="2">
        <f>ROUNDUP(D3*'Reference Data'!$B$1,0)</f>
        <v>79800</v>
      </c>
      <c r="E6" s="2">
        <f>ROUNDUP(E3*'Reference Data'!$B$1,0)</f>
        <v>91200</v>
      </c>
      <c r="F6" s="2">
        <f>ROUNDUP(F3*'Reference Data'!$B$1,0)</f>
        <v>102600</v>
      </c>
      <c r="G6" s="2">
        <f>ROUNDUP(G3*'Reference Data'!$B$1,0)</f>
        <v>114000</v>
      </c>
      <c r="H6" s="2">
        <f>ROUNDUP(H3*'Reference Data'!$B$1,0)</f>
        <v>125400</v>
      </c>
      <c r="I6" s="2">
        <f>ROUNDUP(I3*'Reference Data'!$B$1,0)</f>
        <v>148200</v>
      </c>
      <c r="J6" s="2">
        <f>ROUNDUP(J3*'Reference Data'!$B$1,0)</f>
        <v>159600</v>
      </c>
      <c r="K6" s="2">
        <f>ROUNDUP(K3*'Reference Data'!$B$1,0)</f>
        <v>171000</v>
      </c>
      <c r="L6" s="2">
        <f>ROUNDUP(L3*'Reference Data'!$B$1,0)</f>
        <v>182400</v>
      </c>
      <c r="M6" s="2">
        <f>ROUNDUP(M3*'Reference Data'!$B$1,0)</f>
        <v>193800</v>
      </c>
      <c r="N6" s="2">
        <f>ROUNDUP(N3*'Reference Data'!$B$1,0)</f>
        <v>205200</v>
      </c>
      <c r="O6" s="2">
        <f>ROUNDUP(O3*'Reference Data'!$B$1,0)</f>
        <v>216600</v>
      </c>
      <c r="P6" s="2">
        <f>ROUNDUP(P3*'Reference Data'!$B$1,0)</f>
        <v>228000</v>
      </c>
      <c r="Q6" s="2">
        <f>ROUNDUP(Q3*'Reference Data'!$B$1,0)</f>
        <v>239400</v>
      </c>
      <c r="R6" s="2">
        <f>ROUNDUP(R3*'Reference Data'!$B$1,0)</f>
        <v>250800</v>
      </c>
      <c r="S6" s="2">
        <f>ROUNDUP(S3*'Reference Data'!$B$1,0)</f>
        <v>262200</v>
      </c>
      <c r="T6" s="2">
        <f>ROUNDUP(T3*'Reference Data'!$B$1,0)</f>
        <v>273600</v>
      </c>
      <c r="U6" s="2">
        <f>ROUNDUP(U3*'Reference Data'!$B$1,0)</f>
        <v>285000</v>
      </c>
      <c r="V6" s="2">
        <f>ROUNDUP(V3*'Reference Data'!$B$1,0)</f>
        <v>296400</v>
      </c>
      <c r="W6" s="2">
        <f>ROUNDUP(W3*'Reference Data'!$B$1,0)</f>
        <v>307800</v>
      </c>
      <c r="X6" s="2">
        <f>ROUNDUP(X3*'Reference Data'!$B$1,0)</f>
        <v>319200</v>
      </c>
      <c r="Y6" s="2">
        <f>ROUNDUP(Y3*'Reference Data'!$B$1,0)</f>
        <v>330600</v>
      </c>
      <c r="Z6" s="2">
        <f>ROUNDUP(Z3*'Reference Data'!$B$1,0)</f>
        <v>342000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20000</v>
      </c>
      <c r="C8" s="12">
        <f>C3-B3</f>
        <v>10000</v>
      </c>
      <c r="D8" s="12">
        <f t="shared" ref="D8:N8" si="0">D3-C3</f>
        <v>5000</v>
      </c>
      <c r="E8" s="12">
        <f t="shared" si="0"/>
        <v>5000</v>
      </c>
      <c r="F8" s="12">
        <f t="shared" si="0"/>
        <v>5000</v>
      </c>
      <c r="G8" s="12">
        <f t="shared" si="0"/>
        <v>5000</v>
      </c>
      <c r="H8" s="12">
        <f t="shared" si="0"/>
        <v>5000</v>
      </c>
      <c r="I8" s="12">
        <f t="shared" si="0"/>
        <v>10000</v>
      </c>
      <c r="J8" s="12">
        <f t="shared" si="0"/>
        <v>5000</v>
      </c>
      <c r="K8" s="12">
        <f t="shared" si="0"/>
        <v>5000</v>
      </c>
      <c r="L8" s="12">
        <f t="shared" si="0"/>
        <v>5000</v>
      </c>
      <c r="M8" s="12">
        <f t="shared" si="0"/>
        <v>5000</v>
      </c>
      <c r="N8" s="12">
        <f t="shared" si="0"/>
        <v>5000</v>
      </c>
      <c r="O8" s="12">
        <f>((B8+C8)*(1-$B$24))+(O3-N3)</f>
        <v>5000</v>
      </c>
      <c r="P8" s="12">
        <f>(D8*(1-$B$24))+(P3-O3)</f>
        <v>5000</v>
      </c>
      <c r="Q8" s="12">
        <f t="shared" ref="Q8:Z8" si="1">(E8*(1-$B$24))+(Q3-P3)</f>
        <v>5000</v>
      </c>
      <c r="R8" s="12">
        <f t="shared" si="1"/>
        <v>5000</v>
      </c>
      <c r="S8" s="12">
        <f t="shared" si="1"/>
        <v>5000</v>
      </c>
      <c r="T8" s="12">
        <f t="shared" si="1"/>
        <v>5000</v>
      </c>
      <c r="U8" s="12">
        <f t="shared" si="1"/>
        <v>5000</v>
      </c>
      <c r="V8" s="12">
        <f t="shared" si="1"/>
        <v>5000</v>
      </c>
      <c r="W8" s="12">
        <f t="shared" si="1"/>
        <v>5000</v>
      </c>
      <c r="X8" s="12">
        <f t="shared" si="1"/>
        <v>5000</v>
      </c>
      <c r="Y8" s="12">
        <f t="shared" si="1"/>
        <v>5000</v>
      </c>
      <c r="Z8" s="12">
        <f t="shared" si="1"/>
        <v>5000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30000</v>
      </c>
      <c r="P9" s="12">
        <f>D8*$B$24</f>
        <v>5000</v>
      </c>
      <c r="Q9" s="12">
        <f t="shared" ref="Q9:Z9" si="2">E8*$B$24</f>
        <v>5000</v>
      </c>
      <c r="R9" s="12">
        <f t="shared" si="2"/>
        <v>5000</v>
      </c>
      <c r="S9" s="12">
        <f t="shared" si="2"/>
        <v>5000</v>
      </c>
      <c r="T9" s="12">
        <f t="shared" si="2"/>
        <v>5000</v>
      </c>
      <c r="U9" s="12">
        <f t="shared" si="2"/>
        <v>10000</v>
      </c>
      <c r="V9" s="12">
        <f t="shared" si="2"/>
        <v>5000</v>
      </c>
      <c r="W9" s="12">
        <f t="shared" si="2"/>
        <v>5000</v>
      </c>
      <c r="X9" s="12">
        <f t="shared" si="2"/>
        <v>5000</v>
      </c>
      <c r="Y9" s="12">
        <f t="shared" si="2"/>
        <v>5000</v>
      </c>
      <c r="Z9" s="12">
        <f t="shared" si="2"/>
        <v>5000</v>
      </c>
    </row>
    <row r="10" spans="1:26">
      <c r="A10" t="s">
        <v>19</v>
      </c>
      <c r="B10" s="2">
        <f>B12-SUM(B8:B9)</f>
        <v>1380000</v>
      </c>
      <c r="C10" s="2">
        <f>C12-SUM(C8:C9)</f>
        <v>2090000</v>
      </c>
      <c r="D10" s="2">
        <f t="shared" ref="D10:Z10" si="3">D12-SUM(D8:D9)</f>
        <v>2445000</v>
      </c>
      <c r="E10" s="2">
        <f t="shared" si="3"/>
        <v>2795000</v>
      </c>
      <c r="F10" s="2">
        <f t="shared" si="3"/>
        <v>3145000</v>
      </c>
      <c r="G10" s="2">
        <f t="shared" si="3"/>
        <v>3495000</v>
      </c>
      <c r="H10" s="2">
        <f t="shared" si="3"/>
        <v>3845000</v>
      </c>
      <c r="I10" s="2">
        <f t="shared" si="3"/>
        <v>4540000</v>
      </c>
      <c r="J10" s="2">
        <f t="shared" si="3"/>
        <v>4895000</v>
      </c>
      <c r="K10" s="2">
        <f t="shared" si="3"/>
        <v>5245000</v>
      </c>
      <c r="L10" s="2">
        <f t="shared" si="3"/>
        <v>5595000</v>
      </c>
      <c r="M10" s="2">
        <f t="shared" si="3"/>
        <v>5945000</v>
      </c>
      <c r="N10" s="2">
        <f t="shared" si="3"/>
        <v>6295000</v>
      </c>
      <c r="O10" s="2">
        <f t="shared" si="3"/>
        <v>6615000</v>
      </c>
      <c r="P10" s="2">
        <f t="shared" si="3"/>
        <v>6990000</v>
      </c>
      <c r="Q10" s="2">
        <f t="shared" si="3"/>
        <v>7340000</v>
      </c>
      <c r="R10" s="2">
        <f t="shared" si="3"/>
        <v>7690000</v>
      </c>
      <c r="S10" s="2">
        <f t="shared" si="3"/>
        <v>8040000</v>
      </c>
      <c r="T10" s="2">
        <f t="shared" si="3"/>
        <v>8390000</v>
      </c>
      <c r="U10" s="2">
        <f t="shared" si="3"/>
        <v>8735000</v>
      </c>
      <c r="V10" s="2">
        <f t="shared" si="3"/>
        <v>9090000</v>
      </c>
      <c r="W10" s="2">
        <f t="shared" si="3"/>
        <v>9440000</v>
      </c>
      <c r="X10" s="2">
        <f t="shared" si="3"/>
        <v>9790000</v>
      </c>
      <c r="Y10" s="2">
        <f t="shared" si="3"/>
        <v>10140000</v>
      </c>
      <c r="Z10" s="2">
        <f t="shared" si="3"/>
        <v>10490000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1400000</v>
      </c>
      <c r="C12" s="2">
        <f>ROUNDUP(C3*'Reference Data'!$B$3,0)</f>
        <v>2100000</v>
      </c>
      <c r="D12" s="2">
        <f>ROUNDUP(D3*'Reference Data'!$B$3,0)</f>
        <v>2450000</v>
      </c>
      <c r="E12" s="2">
        <f>ROUNDUP(E3*'Reference Data'!$B$3,0)</f>
        <v>2800000</v>
      </c>
      <c r="F12" s="2">
        <f>ROUNDUP(F3*'Reference Data'!$B$3,0)</f>
        <v>3150000</v>
      </c>
      <c r="G12" s="2">
        <f>ROUNDUP(G3*'Reference Data'!$B$3,0)</f>
        <v>3500000</v>
      </c>
      <c r="H12" s="2">
        <f>ROUNDUP(H3*'Reference Data'!$B$3,0)</f>
        <v>3850000</v>
      </c>
      <c r="I12" s="2">
        <f>ROUNDUP(I3*'Reference Data'!$B$3,0)</f>
        <v>4550000</v>
      </c>
      <c r="J12" s="2">
        <f>ROUNDUP(J3*'Reference Data'!$B$3,0)</f>
        <v>4900000</v>
      </c>
      <c r="K12" s="2">
        <f>ROUNDUP(K3*'Reference Data'!$B$3,0)</f>
        <v>5250000</v>
      </c>
      <c r="L12" s="2">
        <f>ROUNDUP(L3*'Reference Data'!$B$3,0)</f>
        <v>5600000</v>
      </c>
      <c r="M12" s="2">
        <f>ROUNDUP(M3*'Reference Data'!$B$3,0)</f>
        <v>5950000</v>
      </c>
      <c r="N12" s="2">
        <f>ROUNDUP(N3*'Reference Data'!$B$3,0)</f>
        <v>6300000</v>
      </c>
      <c r="O12" s="2">
        <f>ROUNDUP(O3*'Reference Data'!$B$3,0)</f>
        <v>6650000</v>
      </c>
      <c r="P12" s="2">
        <f>ROUNDUP(P3*'Reference Data'!$B$3,0)</f>
        <v>7000000</v>
      </c>
      <c r="Q12" s="2">
        <f>ROUNDUP(Q3*'Reference Data'!$B$3,0)</f>
        <v>7350000</v>
      </c>
      <c r="R12" s="2">
        <f>ROUNDUP(R3*'Reference Data'!$B$3,0)</f>
        <v>7700000</v>
      </c>
      <c r="S12" s="2">
        <f>ROUNDUP(S3*'Reference Data'!$B$3,0)</f>
        <v>8050000</v>
      </c>
      <c r="T12" s="2">
        <f>ROUNDUP(T3*'Reference Data'!$B$3,0)</f>
        <v>8400000</v>
      </c>
      <c r="U12" s="2">
        <f>ROUNDUP(U3*'Reference Data'!$B$3,0)</f>
        <v>8750000</v>
      </c>
      <c r="V12" s="2">
        <f>ROUNDUP(V3*'Reference Data'!$B$3,0)</f>
        <v>9100000</v>
      </c>
      <c r="W12" s="2">
        <f>ROUNDUP(W3*'Reference Data'!$B$3,0)</f>
        <v>9450000</v>
      </c>
      <c r="X12" s="2">
        <f>ROUNDUP(X3*'Reference Data'!$B$3,0)</f>
        <v>9800000</v>
      </c>
      <c r="Y12" s="2">
        <f>ROUNDUP(Y3*'Reference Data'!$B$3,0)</f>
        <v>10150000</v>
      </c>
      <c r="Z12" s="2">
        <f>ROUNDUP(Z3*'Reference Data'!$B$3,0)</f>
        <v>10500000</v>
      </c>
    </row>
    <row r="13" spans="1:26">
      <c r="A13" t="s">
        <v>10</v>
      </c>
      <c r="B13" s="1">
        <f>(B12*'Reference Data'!$B$7*'Reference Data'!$B$8)/(5*60)</f>
        <v>14</v>
      </c>
      <c r="C13" s="1">
        <f>(C12*'Reference Data'!$B$7*'Reference Data'!$B$8)/(5*60)</f>
        <v>21</v>
      </c>
      <c r="D13" s="1">
        <f>(D12*'Reference Data'!$B$7*'Reference Data'!$B$8)/(5*60)</f>
        <v>24.5</v>
      </c>
      <c r="E13" s="1">
        <f>(E12*'Reference Data'!$B$7*'Reference Data'!$B$8)/(5*60)</f>
        <v>28</v>
      </c>
      <c r="F13" s="1">
        <f>(F12*'Reference Data'!$B$7*'Reference Data'!$B$8)/(5*60)</f>
        <v>31.5</v>
      </c>
      <c r="G13" s="1">
        <f>(G12*'Reference Data'!$B$7*'Reference Data'!$B$8)/(5*60)</f>
        <v>35</v>
      </c>
      <c r="H13" s="1">
        <f>(H12*'Reference Data'!$B$7*'Reference Data'!$B$8)/(5*60)</f>
        <v>38.5</v>
      </c>
      <c r="I13" s="1">
        <f>(I12*'Reference Data'!$B$7*'Reference Data'!$B$8)/(5*60)</f>
        <v>45.5</v>
      </c>
      <c r="J13" s="1">
        <f>(J12*'Reference Data'!$B$7*'Reference Data'!$B$8)/(5*60)</f>
        <v>49</v>
      </c>
      <c r="K13" s="1">
        <f>(K12*'Reference Data'!$B$7*'Reference Data'!$B$8)/(5*60)</f>
        <v>52.5</v>
      </c>
      <c r="L13" s="1">
        <f>(L12*'Reference Data'!$B$7*'Reference Data'!$B$8)/(5*60)</f>
        <v>56</v>
      </c>
      <c r="M13" s="1">
        <f>(M12*'Reference Data'!$B$7*'Reference Data'!$B$8)/(5*60)</f>
        <v>59.5</v>
      </c>
      <c r="N13" s="1">
        <f>(N12*'Reference Data'!$B$7*'Reference Data'!$B$8)/(5*60)</f>
        <v>63</v>
      </c>
      <c r="O13" s="1">
        <f>(O12*'Reference Data'!$B$7*'Reference Data'!$B$8)/(5*60)</f>
        <v>66.5</v>
      </c>
      <c r="P13" s="1">
        <f>(P12*'Reference Data'!$B$7*'Reference Data'!$B$8)/(5*60)</f>
        <v>70</v>
      </c>
      <c r="Q13" s="1">
        <f>(Q12*'Reference Data'!$B$7*'Reference Data'!$B$8)/(5*60)</f>
        <v>73.5</v>
      </c>
      <c r="R13" s="1">
        <f>(R12*'Reference Data'!$B$7*'Reference Data'!$B$8)/(5*60)</f>
        <v>77</v>
      </c>
      <c r="S13" s="1">
        <f>(S12*'Reference Data'!$B$7*'Reference Data'!$B$8)/(5*60)</f>
        <v>80.5</v>
      </c>
      <c r="T13" s="1">
        <f>(T12*'Reference Data'!$B$7*'Reference Data'!$B$8)/(5*60)</f>
        <v>84</v>
      </c>
      <c r="U13" s="1">
        <f>(U12*'Reference Data'!$B$7*'Reference Data'!$B$8)/(5*60)</f>
        <v>87.5</v>
      </c>
      <c r="V13" s="1">
        <f>(V12*'Reference Data'!$B$7*'Reference Data'!$B$8)/(5*60)</f>
        <v>91</v>
      </c>
      <c r="W13" s="1">
        <f>(W12*'Reference Data'!$B$7*'Reference Data'!$B$8)/(5*60)</f>
        <v>94.5</v>
      </c>
      <c r="X13" s="1">
        <f>(X12*'Reference Data'!$B$7*'Reference Data'!$B$8)/(5*60)</f>
        <v>98</v>
      </c>
      <c r="Y13" s="1">
        <f>(Y12*'Reference Data'!$B$7*'Reference Data'!$B$8)/(5*60)</f>
        <v>101.5</v>
      </c>
      <c r="Z13" s="1">
        <f>(Z12*'Reference Data'!$B$7*'Reference Data'!$B$8)/(5*60)</f>
        <v>105</v>
      </c>
    </row>
    <row r="14" spans="1:26">
      <c r="A14" t="s">
        <v>11</v>
      </c>
      <c r="B14" s="1">
        <f>B12/(30*24*60*60)</f>
        <v>0.54012345679012341</v>
      </c>
      <c r="C14" s="1">
        <f>C12/(30*24*60*60)</f>
        <v>0.81018518518518523</v>
      </c>
      <c r="D14" s="1">
        <f t="shared" ref="D14:Z14" si="4">D12/(30*24*60*60)</f>
        <v>0.94521604938271608</v>
      </c>
      <c r="E14" s="1">
        <f t="shared" si="4"/>
        <v>1.0802469135802468</v>
      </c>
      <c r="F14" s="1">
        <f t="shared" si="4"/>
        <v>1.2152777777777777</v>
      </c>
      <c r="G14" s="1">
        <f t="shared" si="4"/>
        <v>1.3503086419753085</v>
      </c>
      <c r="H14" s="1">
        <f t="shared" si="4"/>
        <v>1.4853395061728396</v>
      </c>
      <c r="I14" s="1">
        <f t="shared" si="4"/>
        <v>1.7554012345679013</v>
      </c>
      <c r="J14" s="1">
        <f t="shared" si="4"/>
        <v>1.8904320987654322</v>
      </c>
      <c r="K14" s="1">
        <f t="shared" si="4"/>
        <v>2.0254629629629628</v>
      </c>
      <c r="L14" s="1">
        <f t="shared" si="4"/>
        <v>2.1604938271604937</v>
      </c>
      <c r="M14" s="1">
        <f t="shared" si="4"/>
        <v>2.2955246913580245</v>
      </c>
      <c r="N14" s="1">
        <f t="shared" si="4"/>
        <v>2.4305555555555554</v>
      </c>
      <c r="O14" s="1">
        <f t="shared" si="4"/>
        <v>2.5655864197530862</v>
      </c>
      <c r="P14" s="1">
        <f t="shared" si="4"/>
        <v>2.7006172839506171</v>
      </c>
      <c r="Q14" s="1">
        <f t="shared" si="4"/>
        <v>2.8356481481481484</v>
      </c>
      <c r="R14" s="1">
        <f t="shared" si="4"/>
        <v>2.9706790123456792</v>
      </c>
      <c r="S14" s="1">
        <f t="shared" si="4"/>
        <v>3.1057098765432101</v>
      </c>
      <c r="T14" s="1">
        <f t="shared" si="4"/>
        <v>3.2407407407407409</v>
      </c>
      <c r="U14" s="1">
        <f t="shared" si="4"/>
        <v>3.3757716049382718</v>
      </c>
      <c r="V14" s="1">
        <f t="shared" si="4"/>
        <v>3.5108024691358026</v>
      </c>
      <c r="W14" s="1">
        <f t="shared" si="4"/>
        <v>3.6458333333333335</v>
      </c>
      <c r="X14" s="1">
        <f t="shared" si="4"/>
        <v>3.7808641975308643</v>
      </c>
      <c r="Y14" s="1">
        <f t="shared" si="4"/>
        <v>3.9158950617283952</v>
      </c>
      <c r="Z14" s="1">
        <f t="shared" si="4"/>
        <v>4.0509259259259256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600000</v>
      </c>
      <c r="C16" s="2">
        <f>ROUNDUP(C3*'Reference Data'!$B$4,0)</f>
        <v>900000</v>
      </c>
      <c r="D16" s="2">
        <f>ROUNDUP(D3*'Reference Data'!$B$4,0)</f>
        <v>1050000</v>
      </c>
      <c r="E16" s="2">
        <f>ROUNDUP(E3*'Reference Data'!$B$4,0)</f>
        <v>1200000</v>
      </c>
      <c r="F16" s="2">
        <f>ROUNDUP(F3*'Reference Data'!$B$4,0)</f>
        <v>1350000</v>
      </c>
      <c r="G16" s="2">
        <f>ROUNDUP(G3*'Reference Data'!$B$4,0)</f>
        <v>1500000</v>
      </c>
      <c r="H16" s="2">
        <f>ROUNDUP(H3*'Reference Data'!$B$4,0)</f>
        <v>1650000</v>
      </c>
      <c r="I16" s="2">
        <f>ROUNDUP(I3*'Reference Data'!$B$4,0)</f>
        <v>1950000</v>
      </c>
      <c r="J16" s="2">
        <f>ROUNDUP(J3*'Reference Data'!$B$4,0)</f>
        <v>2100000</v>
      </c>
      <c r="K16" s="2">
        <f>ROUNDUP(K3*'Reference Data'!$B$4,0)</f>
        <v>2250000</v>
      </c>
      <c r="L16" s="2">
        <f>ROUNDUP(L3*'Reference Data'!$B$4,0)</f>
        <v>2400000</v>
      </c>
      <c r="M16" s="2">
        <f>ROUNDUP(M3*'Reference Data'!$B$4,0)</f>
        <v>2550000</v>
      </c>
      <c r="N16" s="2">
        <f>ROUNDUP(N3*'Reference Data'!$B$4,0)</f>
        <v>2700000</v>
      </c>
      <c r="O16" s="2">
        <f>ROUNDUP(O3*'Reference Data'!$B$4,0)</f>
        <v>2850000</v>
      </c>
      <c r="P16" s="2">
        <f>ROUNDUP(P3*'Reference Data'!$B$4,0)</f>
        <v>3000000</v>
      </c>
      <c r="Q16" s="2">
        <f>ROUNDUP(Q3*'Reference Data'!$B$4,0)</f>
        <v>3150000</v>
      </c>
      <c r="R16" s="2">
        <f>ROUNDUP(R3*'Reference Data'!$B$4,0)</f>
        <v>3300000</v>
      </c>
      <c r="S16" s="2">
        <f>ROUNDUP(S3*'Reference Data'!$B$4,0)</f>
        <v>3450000</v>
      </c>
      <c r="T16" s="2">
        <f>ROUNDUP(T3*'Reference Data'!$B$4,0)</f>
        <v>3600000</v>
      </c>
      <c r="U16" s="2">
        <f>ROUNDUP(U3*'Reference Data'!$B$4,0)</f>
        <v>3750000</v>
      </c>
      <c r="V16" s="2">
        <f>ROUNDUP(V3*'Reference Data'!$B$4,0)</f>
        <v>3900000</v>
      </c>
      <c r="W16" s="2">
        <f>ROUNDUP(W3*'Reference Data'!$B$4,0)</f>
        <v>4050000</v>
      </c>
      <c r="X16" s="2">
        <f>ROUNDUP(X3*'Reference Data'!$B$4,0)</f>
        <v>4200000</v>
      </c>
      <c r="Y16" s="2">
        <f>ROUNDUP(Y3*'Reference Data'!$B$4,0)</f>
        <v>4350000</v>
      </c>
      <c r="Z16" s="2">
        <f>ROUNDUP(Z3*'Reference Data'!$B$4,0)</f>
        <v>4500000</v>
      </c>
    </row>
    <row r="17" spans="1:26">
      <c r="A17" t="s">
        <v>12</v>
      </c>
      <c r="B17" s="1">
        <f>(B16*'Reference Data'!$B$7*'Reference Data'!$B$8)/(5*60)</f>
        <v>6</v>
      </c>
      <c r="C17" s="1">
        <f>(C16*'Reference Data'!$B$7*'Reference Data'!$B$8)/(5*60)</f>
        <v>9</v>
      </c>
      <c r="D17" s="1">
        <f>(D16*'Reference Data'!$B$7*'Reference Data'!$B$8)/(5*60)</f>
        <v>10.5</v>
      </c>
      <c r="E17" s="1">
        <f>(E16*'Reference Data'!$B$7*'Reference Data'!$B$8)/(5*60)</f>
        <v>12</v>
      </c>
      <c r="F17" s="1">
        <f>(F16*'Reference Data'!$B$7*'Reference Data'!$B$8)/(5*60)</f>
        <v>13.5</v>
      </c>
      <c r="G17" s="1">
        <f>(G16*'Reference Data'!$B$7*'Reference Data'!$B$8)/(5*60)</f>
        <v>15</v>
      </c>
      <c r="H17" s="1">
        <f>(H16*'Reference Data'!$B$7*'Reference Data'!$B$8)/(5*60)</f>
        <v>16.5</v>
      </c>
      <c r="I17" s="1">
        <f>(I16*'Reference Data'!$B$7*'Reference Data'!$B$8)/(5*60)</f>
        <v>19.5</v>
      </c>
      <c r="J17" s="1">
        <f>(J16*'Reference Data'!$B$7*'Reference Data'!$B$8)/(5*60)</f>
        <v>21</v>
      </c>
      <c r="K17" s="1">
        <f>(K16*'Reference Data'!$B$7*'Reference Data'!$B$8)/(5*60)</f>
        <v>22.5</v>
      </c>
      <c r="L17" s="1">
        <f>(L16*'Reference Data'!$B$7*'Reference Data'!$B$8)/(5*60)</f>
        <v>24</v>
      </c>
      <c r="M17" s="1">
        <f>(M16*'Reference Data'!$B$7*'Reference Data'!$B$8)/(5*60)</f>
        <v>25.5</v>
      </c>
      <c r="N17" s="1">
        <f>(N16*'Reference Data'!$B$7*'Reference Data'!$B$8)/(5*60)</f>
        <v>27</v>
      </c>
      <c r="O17" s="1">
        <f>(O16*'Reference Data'!$B$7*'Reference Data'!$B$8)/(5*60)</f>
        <v>28.5</v>
      </c>
      <c r="P17" s="1">
        <f>(P16*'Reference Data'!$B$7*'Reference Data'!$B$8)/(5*60)</f>
        <v>30</v>
      </c>
      <c r="Q17" s="1">
        <f>(Q16*'Reference Data'!$B$7*'Reference Data'!$B$8)/(5*60)</f>
        <v>31.5</v>
      </c>
      <c r="R17" s="1">
        <f>(R16*'Reference Data'!$B$7*'Reference Data'!$B$8)/(5*60)</f>
        <v>33</v>
      </c>
      <c r="S17" s="1">
        <f>(S16*'Reference Data'!$B$7*'Reference Data'!$B$8)/(5*60)</f>
        <v>34.5</v>
      </c>
      <c r="T17" s="1">
        <f>(T16*'Reference Data'!$B$7*'Reference Data'!$B$8)/(5*60)</f>
        <v>36</v>
      </c>
      <c r="U17" s="1">
        <f>(U16*'Reference Data'!$B$7*'Reference Data'!$B$8)/(5*60)</f>
        <v>37.5</v>
      </c>
      <c r="V17" s="1">
        <f>(V16*'Reference Data'!$B$7*'Reference Data'!$B$8)/(5*60)</f>
        <v>39</v>
      </c>
      <c r="W17" s="1">
        <f>(W16*'Reference Data'!$B$7*'Reference Data'!$B$8)/(5*60)</f>
        <v>40.5</v>
      </c>
      <c r="X17" s="1">
        <f>(X16*'Reference Data'!$B$7*'Reference Data'!$B$8)/(5*60)</f>
        <v>42</v>
      </c>
      <c r="Y17" s="1">
        <f>(Y16*'Reference Data'!$B$7*'Reference Data'!$B$8)/(5*60)</f>
        <v>43.5</v>
      </c>
      <c r="Z17" s="1">
        <f>(Z16*'Reference Data'!$B$7*'Reference Data'!$B$8)/(5*60)</f>
        <v>45</v>
      </c>
    </row>
    <row r="18" spans="1:26">
      <c r="A18" t="s">
        <v>13</v>
      </c>
      <c r="B18" s="7">
        <f>B16/(30*24*60*60)</f>
        <v>0.23148148148148148</v>
      </c>
      <c r="C18" s="7">
        <f t="shared" ref="C18:Z18" si="5">C16/(30*24*60*60)</f>
        <v>0.34722222222222221</v>
      </c>
      <c r="D18" s="7">
        <f t="shared" si="5"/>
        <v>0.40509259259259262</v>
      </c>
      <c r="E18" s="7">
        <f t="shared" si="5"/>
        <v>0.46296296296296297</v>
      </c>
      <c r="F18" s="7">
        <f t="shared" si="5"/>
        <v>0.52083333333333337</v>
      </c>
      <c r="G18" s="7">
        <f t="shared" si="5"/>
        <v>0.57870370370370372</v>
      </c>
      <c r="H18" s="7">
        <f t="shared" si="5"/>
        <v>0.63657407407407407</v>
      </c>
      <c r="I18" s="7">
        <f t="shared" si="5"/>
        <v>0.75231481481481477</v>
      </c>
      <c r="J18" s="7">
        <f t="shared" si="5"/>
        <v>0.81018518518518523</v>
      </c>
      <c r="K18" s="7">
        <f t="shared" si="5"/>
        <v>0.86805555555555558</v>
      </c>
      <c r="L18" s="7">
        <f t="shared" si="5"/>
        <v>0.92592592592592593</v>
      </c>
      <c r="M18" s="7">
        <f t="shared" si="5"/>
        <v>0.98379629629629628</v>
      </c>
      <c r="N18" s="7">
        <f t="shared" si="5"/>
        <v>1.0416666666666667</v>
      </c>
      <c r="O18" s="7">
        <f t="shared" si="5"/>
        <v>1.099537037037037</v>
      </c>
      <c r="P18" s="7">
        <f t="shared" si="5"/>
        <v>1.1574074074074074</v>
      </c>
      <c r="Q18" s="7">
        <f t="shared" si="5"/>
        <v>1.2152777777777777</v>
      </c>
      <c r="R18" s="7">
        <f t="shared" si="5"/>
        <v>1.2731481481481481</v>
      </c>
      <c r="S18" s="7">
        <f t="shared" si="5"/>
        <v>1.3310185185185186</v>
      </c>
      <c r="T18" s="7">
        <f t="shared" si="5"/>
        <v>1.3888888888888888</v>
      </c>
      <c r="U18" s="7">
        <f t="shared" si="5"/>
        <v>1.4467592592592593</v>
      </c>
      <c r="V18" s="7">
        <f t="shared" si="5"/>
        <v>1.5046296296296295</v>
      </c>
      <c r="W18" s="7">
        <f t="shared" si="5"/>
        <v>1.5625</v>
      </c>
      <c r="X18" s="7">
        <f t="shared" si="5"/>
        <v>1.6203703703703705</v>
      </c>
      <c r="Y18" s="7">
        <f t="shared" si="5"/>
        <v>1.6782407407407407</v>
      </c>
      <c r="Z18" s="7">
        <f t="shared" si="5"/>
        <v>1.7361111111111112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433240000</v>
      </c>
      <c r="C20" s="2">
        <f>ROUNDUP(C3*'Reference Data'!$B$5,0)</f>
        <v>649860000</v>
      </c>
      <c r="D20" s="2">
        <f>ROUNDUP(D3*'Reference Data'!$B$5,0)</f>
        <v>758170000</v>
      </c>
      <c r="E20" s="2">
        <f>ROUNDUP(E3*'Reference Data'!$B$5,0)</f>
        <v>866480000</v>
      </c>
      <c r="F20" s="2">
        <f>ROUNDUP(F3*'Reference Data'!$B$5,0)</f>
        <v>974790000</v>
      </c>
      <c r="G20" s="2">
        <f>ROUNDUP(G3*'Reference Data'!$B$5,0)</f>
        <v>1083100000</v>
      </c>
      <c r="H20" s="2">
        <f>ROUNDUP(H3*'Reference Data'!$B$5,0)</f>
        <v>1191410000</v>
      </c>
      <c r="I20" s="2">
        <f>ROUNDUP(I3*'Reference Data'!$B$5,0)</f>
        <v>1408030000</v>
      </c>
      <c r="J20" s="2">
        <f>ROUNDUP(J3*'Reference Data'!$B$5,0)</f>
        <v>1516340000</v>
      </c>
      <c r="K20" s="2">
        <f>ROUNDUP(K3*'Reference Data'!$B$5,0)</f>
        <v>1624650000</v>
      </c>
      <c r="L20" s="2">
        <f>ROUNDUP(L3*'Reference Data'!$B$5,0)</f>
        <v>1732960000</v>
      </c>
      <c r="M20" s="2">
        <f>ROUNDUP(M3*'Reference Data'!$B$5,0)</f>
        <v>1841270000</v>
      </c>
      <c r="N20" s="2">
        <f>ROUNDUP(N3*'Reference Data'!$B$5,0)</f>
        <v>1949580000</v>
      </c>
      <c r="O20" s="2">
        <f>ROUNDUP(O3*'Reference Data'!$B$5,0)</f>
        <v>2057890000</v>
      </c>
      <c r="P20" s="2">
        <f>ROUNDUP(P3*'Reference Data'!$B$5,0)</f>
        <v>2166200000</v>
      </c>
      <c r="Q20" s="2">
        <f>ROUNDUP(Q3*'Reference Data'!$B$5,0)</f>
        <v>2274510000</v>
      </c>
      <c r="R20" s="2">
        <f>ROUNDUP(R3*'Reference Data'!$B$5,0)</f>
        <v>2382820000</v>
      </c>
      <c r="S20" s="2">
        <f>ROUNDUP(S3*'Reference Data'!$B$5,0)</f>
        <v>2491130000</v>
      </c>
      <c r="T20" s="2">
        <f>ROUNDUP(T3*'Reference Data'!$B$5,0)</f>
        <v>2599440000</v>
      </c>
      <c r="U20" s="2">
        <f>ROUNDUP(U3*'Reference Data'!$B$5,0)</f>
        <v>2707750000</v>
      </c>
      <c r="V20" s="2">
        <f>ROUNDUP(V3*'Reference Data'!$B$5,0)</f>
        <v>2816060000</v>
      </c>
      <c r="W20" s="2">
        <f>ROUNDUP(W3*'Reference Data'!$B$5,0)</f>
        <v>2924370000</v>
      </c>
      <c r="X20" s="2">
        <f>ROUNDUP(X3*'Reference Data'!$B$5,0)</f>
        <v>3032680000</v>
      </c>
      <c r="Y20" s="2">
        <f>ROUNDUP(Y3*'Reference Data'!$B$5,0)</f>
        <v>3140990000</v>
      </c>
      <c r="Z20" s="2">
        <f>ROUNDUP(Z3*'Reference Data'!$B$5,0)</f>
        <v>3249300000</v>
      </c>
    </row>
    <row r="21" spans="1:26">
      <c r="A21" t="s">
        <v>15</v>
      </c>
      <c r="B21" s="1">
        <f>(B20*'Reference Data'!$B$9*'Reference Data'!$B$10)/(5*60)</f>
        <v>231.06133333333332</v>
      </c>
      <c r="C21" s="1">
        <f>(C20*'Reference Data'!$B$9*'Reference Data'!$B$10)/(5*60)</f>
        <v>346.59200000000004</v>
      </c>
      <c r="D21" s="1">
        <f>(D20*'Reference Data'!$B$9*'Reference Data'!$B$10)/(5*60)</f>
        <v>404.35733333333332</v>
      </c>
      <c r="E21" s="1">
        <f>(E20*'Reference Data'!$B$9*'Reference Data'!$B$10)/(5*60)</f>
        <v>462.12266666666665</v>
      </c>
      <c r="F21" s="1">
        <f>(F20*'Reference Data'!$B$9*'Reference Data'!$B$10)/(5*60)</f>
        <v>519.88800000000003</v>
      </c>
      <c r="G21" s="1">
        <f>(G20*'Reference Data'!$B$9*'Reference Data'!$B$10)/(5*60)</f>
        <v>577.65333333333331</v>
      </c>
      <c r="H21" s="1">
        <f>(H20*'Reference Data'!$B$9*'Reference Data'!$B$10)/(5*60)</f>
        <v>635.4186666666667</v>
      </c>
      <c r="I21" s="1">
        <f>(I20*'Reference Data'!$B$9*'Reference Data'!$B$10)/(5*60)</f>
        <v>750.94933333333336</v>
      </c>
      <c r="J21" s="1">
        <f>(J20*'Reference Data'!$B$9*'Reference Data'!$B$10)/(5*60)</f>
        <v>808.71466666666663</v>
      </c>
      <c r="K21" s="1">
        <f>(K20*'Reference Data'!$B$9*'Reference Data'!$B$10)/(5*60)</f>
        <v>866.48</v>
      </c>
      <c r="L21" s="1">
        <f>(L20*'Reference Data'!$B$9*'Reference Data'!$B$10)/(5*60)</f>
        <v>924.24533333333329</v>
      </c>
      <c r="M21" s="1">
        <f>(M20*'Reference Data'!$B$9*'Reference Data'!$B$10)/(5*60)</f>
        <v>982.01066666666668</v>
      </c>
      <c r="N21" s="1">
        <f>(N20*'Reference Data'!$B$9*'Reference Data'!$B$10)/(5*60)</f>
        <v>1039.7760000000001</v>
      </c>
      <c r="O21" s="1">
        <f>(O20*'Reference Data'!$B$9*'Reference Data'!$B$10)/(5*60)</f>
        <v>1097.5413333333333</v>
      </c>
      <c r="P21" s="1">
        <f>(P20*'Reference Data'!$B$9*'Reference Data'!$B$10)/(5*60)</f>
        <v>1155.3066666666666</v>
      </c>
      <c r="Q21" s="1">
        <f>(Q20*'Reference Data'!$B$9*'Reference Data'!$B$10)/(5*60)</f>
        <v>1213.0720000000001</v>
      </c>
      <c r="R21" s="1">
        <f>(R20*'Reference Data'!$B$9*'Reference Data'!$B$10)/(5*60)</f>
        <v>1270.8373333333334</v>
      </c>
      <c r="S21" s="1">
        <f>(S20*'Reference Data'!$B$9*'Reference Data'!$B$10)/(5*60)</f>
        <v>1328.6026666666667</v>
      </c>
      <c r="T21" s="1">
        <f>(T20*'Reference Data'!$B$9*'Reference Data'!$B$10)/(5*60)</f>
        <v>1386.3680000000002</v>
      </c>
      <c r="U21" s="1">
        <f>(U20*'Reference Data'!$B$9*'Reference Data'!$B$10)/(5*60)</f>
        <v>1444.1333333333334</v>
      </c>
      <c r="V21" s="1">
        <f>(V20*'Reference Data'!$B$9*'Reference Data'!$B$10)/(5*60)</f>
        <v>1501.8986666666667</v>
      </c>
      <c r="W21" s="1">
        <f>(W20*'Reference Data'!$B$9*'Reference Data'!$B$10)/(5*60)</f>
        <v>1559.664</v>
      </c>
      <c r="X21" s="1">
        <f>(X20*'Reference Data'!$B$9*'Reference Data'!$B$10)/(5*60)</f>
        <v>1617.4293333333333</v>
      </c>
      <c r="Y21" s="1">
        <f>(Y20*'Reference Data'!$B$9*'Reference Data'!$B$10)/(5*60)</f>
        <v>1675.1946666666668</v>
      </c>
      <c r="Z21" s="1">
        <f>(Z20*'Reference Data'!$B$9*'Reference Data'!$B$10)/(5*60)</f>
        <v>1732.96</v>
      </c>
    </row>
    <row r="22" spans="1:26">
      <c r="A22" t="s">
        <v>14</v>
      </c>
      <c r="B22" s="1">
        <f>B20/(30*24*60*60)</f>
        <v>167.14506172839506</v>
      </c>
      <c r="C22" s="1">
        <f t="shared" ref="C22:Z22" si="6">C20/(30*24*60*60)</f>
        <v>250.71759259259258</v>
      </c>
      <c r="D22" s="1">
        <f t="shared" si="6"/>
        <v>292.50385802469134</v>
      </c>
      <c r="E22" s="1">
        <f t="shared" si="6"/>
        <v>334.29012345679013</v>
      </c>
      <c r="F22" s="1">
        <f t="shared" si="6"/>
        <v>376.07638888888891</v>
      </c>
      <c r="G22" s="1">
        <f t="shared" si="6"/>
        <v>417.86265432098764</v>
      </c>
      <c r="H22" s="1">
        <f t="shared" si="6"/>
        <v>459.64891975308643</v>
      </c>
      <c r="I22" s="1">
        <f t="shared" si="6"/>
        <v>543.22145061728395</v>
      </c>
      <c r="J22" s="1">
        <f t="shared" si="6"/>
        <v>585.00771604938268</v>
      </c>
      <c r="K22" s="1">
        <f t="shared" si="6"/>
        <v>626.79398148148152</v>
      </c>
      <c r="L22" s="1">
        <f t="shared" si="6"/>
        <v>668.58024691358025</v>
      </c>
      <c r="M22" s="1">
        <f t="shared" si="6"/>
        <v>710.36651234567898</v>
      </c>
      <c r="N22" s="1">
        <f t="shared" si="6"/>
        <v>752.15277777777783</v>
      </c>
      <c r="O22" s="1">
        <f t="shared" si="6"/>
        <v>793.93904320987656</v>
      </c>
      <c r="P22" s="1">
        <f t="shared" si="6"/>
        <v>835.72530864197529</v>
      </c>
      <c r="Q22" s="1">
        <f t="shared" si="6"/>
        <v>877.51157407407402</v>
      </c>
      <c r="R22" s="1">
        <f t="shared" si="6"/>
        <v>919.29783950617286</v>
      </c>
      <c r="S22" s="1">
        <f t="shared" si="6"/>
        <v>961.08410493827159</v>
      </c>
      <c r="T22" s="1">
        <f t="shared" si="6"/>
        <v>1002.8703703703703</v>
      </c>
      <c r="U22" s="1">
        <f t="shared" si="6"/>
        <v>1044.6566358024691</v>
      </c>
      <c r="V22" s="1">
        <f t="shared" si="6"/>
        <v>1086.4429012345679</v>
      </c>
      <c r="W22" s="1">
        <f t="shared" si="6"/>
        <v>1128.2291666666667</v>
      </c>
      <c r="X22" s="1">
        <f t="shared" si="6"/>
        <v>1170.0154320987654</v>
      </c>
      <c r="Y22" s="1">
        <f t="shared" si="6"/>
        <v>1211.8016975308642</v>
      </c>
      <c r="Z22" s="1">
        <f t="shared" si="6"/>
        <v>1253.587962962963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7" sqref="A37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150000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10500000</v>
      </c>
      <c r="C12" s="14">
        <f>(B12*'Reference Data'!$B$7*'Reference Data'!$B$8)/(5*60)</f>
        <v>105</v>
      </c>
    </row>
    <row r="13" spans="1:5" ht="15.75">
      <c r="A13" s="31" t="s">
        <v>84</v>
      </c>
      <c r="B13" s="36">
        <f>B4*'Reference Data'!B4</f>
        <v>4500000</v>
      </c>
      <c r="C13" s="14">
        <f>(B13*'Reference Data'!$B$7*'Reference Data'!$B$8)/(5*60)</f>
        <v>45</v>
      </c>
    </row>
    <row r="14" spans="1:5">
      <c r="A14" s="31" t="s">
        <v>99</v>
      </c>
      <c r="B14" s="49" t="s">
        <v>100</v>
      </c>
      <c r="C14" s="33">
        <f>B4/B3*'Reference Data'!B12</f>
        <v>26.25</v>
      </c>
    </row>
    <row r="15" spans="1:5" ht="15.75">
      <c r="A15" s="31" t="s">
        <v>83</v>
      </c>
      <c r="B15" s="34">
        <f>B4*'Reference Data'!B5</f>
        <v>3249300000</v>
      </c>
      <c r="C15" s="35">
        <f>(B15*'Reference Data'!B9*'Reference Data'!B10)/(5*60)</f>
        <v>1732.96</v>
      </c>
    </row>
    <row r="16" spans="1:5">
      <c r="A16" s="31" t="s">
        <v>82</v>
      </c>
      <c r="B16" s="34">
        <f>B15*10</f>
        <v>32493000000</v>
      </c>
      <c r="C16" s="33">
        <f>C15*10</f>
        <v>17329.599999999999</v>
      </c>
    </row>
    <row r="18" spans="1:3">
      <c r="A18" s="31" t="s">
        <v>81</v>
      </c>
      <c r="B18" s="50">
        <f>B12/B7</f>
        <v>7.4999999999999997E-3</v>
      </c>
      <c r="C18" s="32" t="s">
        <v>77</v>
      </c>
    </row>
    <row r="19" spans="1:3">
      <c r="A19" s="31" t="s">
        <v>80</v>
      </c>
      <c r="B19" s="50">
        <f>B13/B8</f>
        <v>7.4999999999999997E-3</v>
      </c>
      <c r="C19" s="32" t="s">
        <v>77</v>
      </c>
    </row>
    <row r="20" spans="1:3">
      <c r="A20" s="31" t="s">
        <v>101</v>
      </c>
      <c r="B20" s="50">
        <f>C14/C9</f>
        <v>7.4999999999999997E-3</v>
      </c>
      <c r="C20" s="32" t="s">
        <v>77</v>
      </c>
    </row>
    <row r="21" spans="1:3" ht="15.75">
      <c r="A21" s="31" t="s">
        <v>79</v>
      </c>
      <c r="B21" s="51">
        <f>B15/B10</f>
        <v>2.3742196268237934E-4</v>
      </c>
    </row>
    <row r="22" spans="1:3">
      <c r="A22" s="31" t="s">
        <v>78</v>
      </c>
      <c r="B22" s="50">
        <f>B16/B10</f>
        <v>2.3742196268237933E-3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150000</v>
      </c>
    </row>
    <row r="5" spans="1:5">
      <c r="A5" s="29" t="s">
        <v>72</v>
      </c>
      <c r="B5" s="28">
        <f>E53/D53</f>
        <v>2.9999999999999996E-3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0.216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0.36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0.504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0.36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0.72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2.16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0.72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0.72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1.44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0.18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0.36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0.36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2.88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0.72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0.72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5.76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0.72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2.88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0.72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1.44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1.44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1.44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0.72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1.44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0.72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0.72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0.36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0.72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2.16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0.72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0.72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0.72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2.88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38.699999999999996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2012-03-30T10:33:36Z</dcterms:modified>
</cp:coreProperties>
</file>