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B4" i="14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E51" s="1"/>
  <c r="D50"/>
  <c r="D49"/>
  <c r="D47"/>
  <c r="D46"/>
  <c r="E46" s="1"/>
  <c r="D45"/>
  <c r="D44"/>
  <c r="D42"/>
  <c r="D41"/>
  <c r="E41" s="1"/>
  <c r="D40"/>
  <c r="D39"/>
  <c r="D37"/>
  <c r="D36"/>
  <c r="E36" s="1"/>
  <c r="D35"/>
  <c r="D34"/>
  <c r="D32"/>
  <c r="D31"/>
  <c r="E31" s="1"/>
  <c r="D30"/>
  <c r="D29"/>
  <c r="D27"/>
  <c r="D25"/>
  <c r="E25" s="1"/>
  <c r="D24"/>
  <c r="D23"/>
  <c r="D22"/>
  <c r="D20"/>
  <c r="E20" s="1"/>
  <c r="D19"/>
  <c r="D18"/>
  <c r="D16"/>
  <c r="D15"/>
  <c r="E15" s="1"/>
  <c r="D13"/>
  <c r="D12"/>
  <c r="D11"/>
  <c r="D10"/>
  <c r="E10" s="1"/>
  <c r="B3"/>
  <c r="B15" i="15"/>
  <c r="C15" s="1"/>
  <c r="C16" s="1"/>
  <c r="B13"/>
  <c r="C13" s="1"/>
  <c r="B12"/>
  <c r="B10"/>
  <c r="C10" s="1"/>
  <c r="C9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7" s="1"/>
  <c r="V16"/>
  <c r="V17" s="1"/>
  <c r="U16"/>
  <c r="U17" s="1"/>
  <c r="T16"/>
  <c r="T18" s="1"/>
  <c r="S16"/>
  <c r="S17" s="1"/>
  <c r="R16"/>
  <c r="R17" s="1"/>
  <c r="Q16"/>
  <c r="Q17" s="1"/>
  <c r="P16"/>
  <c r="P18" s="1"/>
  <c r="O16"/>
  <c r="O17" s="1"/>
  <c r="N16"/>
  <c r="N17" s="1"/>
  <c r="M16"/>
  <c r="M17" s="1"/>
  <c r="L16"/>
  <c r="L18" s="1"/>
  <c r="K16"/>
  <c r="K17" s="1"/>
  <c r="J16"/>
  <c r="J17" s="1"/>
  <c r="I16"/>
  <c r="I17" s="1"/>
  <c r="H16"/>
  <c r="H18" s="1"/>
  <c r="G16"/>
  <c r="G17" s="1"/>
  <c r="F16"/>
  <c r="F17" s="1"/>
  <c r="E16"/>
  <c r="E17" s="1"/>
  <c r="D16"/>
  <c r="D18" s="1"/>
  <c r="C16"/>
  <c r="B16"/>
  <c r="B17" s="1"/>
  <c r="Z12"/>
  <c r="Z13" s="1"/>
  <c r="Y12"/>
  <c r="Y13" s="1"/>
  <c r="X12"/>
  <c r="X13" s="1"/>
  <c r="W12"/>
  <c r="W13" s="1"/>
  <c r="V12"/>
  <c r="V13" s="1"/>
  <c r="U12"/>
  <c r="U13" s="1"/>
  <c r="T12"/>
  <c r="T13" s="1"/>
  <c r="S12"/>
  <c r="S14" s="1"/>
  <c r="R12"/>
  <c r="R13" s="1"/>
  <c r="Q12"/>
  <c r="Q13" s="1"/>
  <c r="P12"/>
  <c r="P13" s="1"/>
  <c r="O12"/>
  <c r="O13" s="1"/>
  <c r="N12"/>
  <c r="N13" s="1"/>
  <c r="M12"/>
  <c r="M13" s="1"/>
  <c r="L12"/>
  <c r="L13" s="1"/>
  <c r="K12"/>
  <c r="K14" s="1"/>
  <c r="J12"/>
  <c r="J13" s="1"/>
  <c r="I12"/>
  <c r="I13" s="1"/>
  <c r="H12"/>
  <c r="H13" s="1"/>
  <c r="G12"/>
  <c r="G13" s="1"/>
  <c r="F12"/>
  <c r="F13" s="1"/>
  <c r="E12"/>
  <c r="E13" s="1"/>
  <c r="D12"/>
  <c r="D13" s="1"/>
  <c r="C12"/>
  <c r="B12"/>
  <c r="B13" s="1"/>
  <c r="V9"/>
  <c r="P9"/>
  <c r="AB9" s="1"/>
  <c r="Z8"/>
  <c r="V8"/>
  <c r="N8"/>
  <c r="M8"/>
  <c r="Y9" s="1"/>
  <c r="L8"/>
  <c r="X9" s="1"/>
  <c r="K8"/>
  <c r="W9" s="1"/>
  <c r="J8"/>
  <c r="I8"/>
  <c r="U9" s="1"/>
  <c r="H8"/>
  <c r="T9" s="1"/>
  <c r="G8"/>
  <c r="S9" s="1"/>
  <c r="F8"/>
  <c r="R8" s="1"/>
  <c r="E8"/>
  <c r="Q9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B8" l="1"/>
  <c r="B10"/>
  <c r="N14"/>
  <c r="C14"/>
  <c r="G14"/>
  <c r="W14"/>
  <c r="E13" i="14"/>
  <c r="E19"/>
  <c r="E30"/>
  <c r="E35"/>
  <c r="E40"/>
  <c r="E45"/>
  <c r="E50"/>
  <c r="F10" i="13"/>
  <c r="J10"/>
  <c r="N10"/>
  <c r="X8"/>
  <c r="AJ9" s="1"/>
  <c r="R9"/>
  <c r="AD8" s="1"/>
  <c r="Z9"/>
  <c r="Z10" s="1"/>
  <c r="F14"/>
  <c r="V14"/>
  <c r="B16" i="15"/>
  <c r="B22" s="1"/>
  <c r="E12" i="14"/>
  <c r="E18"/>
  <c r="E23"/>
  <c r="E29"/>
  <c r="E34"/>
  <c r="E39"/>
  <c r="E44"/>
  <c r="E49"/>
  <c r="C17" i="13"/>
  <c r="T8"/>
  <c r="AF9" s="1"/>
  <c r="R10"/>
  <c r="E24" i="14"/>
  <c r="V10" i="13"/>
  <c r="O14"/>
  <c r="O18"/>
  <c r="E11" i="14"/>
  <c r="E16"/>
  <c r="E22"/>
  <c r="E27"/>
  <c r="E32"/>
  <c r="E37"/>
  <c r="E42"/>
  <c r="E47"/>
  <c r="H17" i="13"/>
  <c r="S13"/>
  <c r="D17"/>
  <c r="C10"/>
  <c r="K13"/>
  <c r="B14"/>
  <c r="J14"/>
  <c r="R14"/>
  <c r="Z14"/>
  <c r="L17"/>
  <c r="C18"/>
  <c r="S18"/>
  <c r="X17"/>
  <c r="C13"/>
  <c r="T17"/>
  <c r="K18"/>
  <c r="P17"/>
  <c r="G18"/>
  <c r="W18"/>
  <c r="AB10"/>
  <c r="AH8"/>
  <c r="AL8"/>
  <c r="AH9"/>
  <c r="E10"/>
  <c r="I10"/>
  <c r="M10"/>
  <c r="B19" i="15"/>
  <c r="D53" i="14"/>
  <c r="Q8" i="13"/>
  <c r="U8"/>
  <c r="Y8"/>
  <c r="D10"/>
  <c r="H10"/>
  <c r="L10"/>
  <c r="P10"/>
  <c r="X10"/>
  <c r="E14"/>
  <c r="I14"/>
  <c r="M14"/>
  <c r="Q14"/>
  <c r="U14"/>
  <c r="Y14"/>
  <c r="B18"/>
  <c r="F18"/>
  <c r="J18"/>
  <c r="N18"/>
  <c r="R18"/>
  <c r="V18"/>
  <c r="Z18"/>
  <c r="B7" i="15"/>
  <c r="C7" s="1"/>
  <c r="C12"/>
  <c r="O8" i="13"/>
  <c r="AF8"/>
  <c r="AF10" s="1"/>
  <c r="G10"/>
  <c r="K10"/>
  <c r="D14"/>
  <c r="H14"/>
  <c r="L14"/>
  <c r="P14"/>
  <c r="T14"/>
  <c r="X14"/>
  <c r="E18"/>
  <c r="I18"/>
  <c r="M18"/>
  <c r="Q18"/>
  <c r="U18"/>
  <c r="Y18"/>
  <c r="C14" i="15"/>
  <c r="B20" s="1"/>
  <c r="B21"/>
  <c r="S8" i="13"/>
  <c r="W8"/>
  <c r="O9"/>
  <c r="AJ8" l="1"/>
  <c r="AJ10" s="1"/>
  <c r="E53" i="14"/>
  <c r="B5" s="1"/>
  <c r="AL9" i="13"/>
  <c r="AL10" s="1"/>
  <c r="T10"/>
  <c r="AH10"/>
  <c r="AD9"/>
  <c r="AK9"/>
  <c r="AK8"/>
  <c r="Y10"/>
  <c r="AE9"/>
  <c r="AE8"/>
  <c r="S10"/>
  <c r="B18" i="15"/>
  <c r="AI9" i="13"/>
  <c r="AI8"/>
  <c r="W10"/>
  <c r="AA9"/>
  <c r="AA8"/>
  <c r="O10"/>
  <c r="AC9"/>
  <c r="AC8"/>
  <c r="Q10"/>
  <c r="AG9"/>
  <c r="AG8"/>
  <c r="U10"/>
  <c r="AD10"/>
  <c r="AA10" l="1"/>
  <c r="AE10"/>
  <c r="AG10"/>
  <c r="AI10"/>
  <c r="AK10"/>
  <c r="AC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<sst xmlns="http://schemas.openxmlformats.org/spreadsheetml/2006/main" count="115" uniqueCount="106">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</sst>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5" width="13.75" bestFit="1" customWidth="1"/>
    <col min="6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4286</v>
      </c>
      <c r="D3" s="9">
        <v>12862</v>
      </c>
      <c r="E3" s="9">
        <v>21435</v>
      </c>
      <c r="F3" s="9">
        <v>26994</v>
      </c>
      <c r="G3" s="9">
        <v>32553</v>
      </c>
      <c r="H3" s="9">
        <v>38112</v>
      </c>
      <c r="I3" s="9">
        <v>43671</v>
      </c>
      <c r="J3" s="9">
        <v>49230</v>
      </c>
      <c r="K3" s="9">
        <v>54786</v>
      </c>
      <c r="L3" s="9">
        <v>60342</v>
      </c>
      <c r="M3" s="9">
        <v>65898</v>
      </c>
      <c r="N3" s="9">
        <v>71454</v>
      </c>
      <c r="O3" s="9">
        <v>75303.199999999997</v>
      </c>
      <c r="P3" s="9">
        <v>78526.2</v>
      </c>
      <c r="Q3" s="9">
        <v>80600.2</v>
      </c>
      <c r="R3" s="9">
        <v>82527.7</v>
      </c>
      <c r="S3" s="9">
        <v>84455.2</v>
      </c>
      <c r="T3" s="9">
        <v>86381.7</v>
      </c>
      <c r="U3" s="9">
        <v>88308.2</v>
      </c>
      <c r="V3" s="9">
        <v>90232.7</v>
      </c>
      <c r="W3" s="9">
        <v>92157.7</v>
      </c>
      <c r="X3" s="9">
        <v>94082.7</v>
      </c>
      <c r="Y3" s="9">
        <v>96005.7</v>
      </c>
      <c r="Z3" s="9">
        <v>97928.7</v>
      </c>
      <c r="AA3" s="9">
        <v>100069.95999999999</v>
      </c>
      <c r="AB3" s="9">
        <v>101641.65999999999</v>
      </c>
      <c r="AC3" s="9">
        <v>103190.15999999999</v>
      </c>
      <c r="AD3" s="9">
        <v>104939.53499999999</v>
      </c>
      <c r="AE3" s="9">
        <v>106686.90999999999</v>
      </c>
      <c r="AF3" s="9">
        <v>108434.78499999999</v>
      </c>
      <c r="AG3" s="9">
        <v>110182.65999999999</v>
      </c>
      <c r="AH3" s="9">
        <v>111930.53499999999</v>
      </c>
      <c r="AI3" s="9">
        <v>113678.58499999999</v>
      </c>
      <c r="AJ3" s="9">
        <v>115425.63499999999</v>
      </c>
      <c r="AK3" s="9">
        <v>117172.685</v>
      </c>
      <c r="AL3" s="9">
        <v>118917.735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16116</v>
      </c>
      <c r="D5" s="2">
        <f>ROUNDUP(D3*'Reference Data'!$B$2,0)</f>
        <v>48362</v>
      </c>
      <c r="E5" s="2">
        <f>ROUNDUP(E3*'Reference Data'!$B$2,0)</f>
        <v>80596</v>
      </c>
      <c r="F5" s="2">
        <f>ROUNDUP(F3*'Reference Data'!$B$2,0)</f>
        <v>101498</v>
      </c>
      <c r="G5" s="2">
        <f>ROUNDUP(G3*'Reference Data'!$B$2,0)</f>
        <v>122400</v>
      </c>
      <c r="H5" s="2">
        <f>ROUNDUP(H3*'Reference Data'!$B$2,0)</f>
        <v>143302</v>
      </c>
      <c r="I5" s="2">
        <f>ROUNDUP(I3*'Reference Data'!$B$2,0)</f>
        <v>164203</v>
      </c>
      <c r="J5" s="2">
        <f>ROUNDUP(J3*'Reference Data'!$B$2,0)</f>
        <v>185105</v>
      </c>
      <c r="K5" s="2">
        <f>ROUNDUP(K3*'Reference Data'!$B$2,0)</f>
        <v>205996</v>
      </c>
      <c r="L5" s="2">
        <f>ROUNDUP(L3*'Reference Data'!$B$2,0)</f>
        <v>226886</v>
      </c>
      <c r="M5" s="2">
        <f>ROUNDUP(M3*'Reference Data'!$B$2,0)</f>
        <v>247777</v>
      </c>
      <c r="N5" s="2">
        <f>ROUNDUP(N3*'Reference Data'!$B$2,0)</f>
        <v>268668</v>
      </c>
      <c r="O5" s="2">
        <f>ROUNDUP(O3*'Reference Data'!$B$2,0)</f>
        <v>283141</v>
      </c>
      <c r="P5" s="2">
        <f>ROUNDUP(P3*'Reference Data'!$B$2,0)</f>
        <v>295259</v>
      </c>
      <c r="Q5" s="2">
        <f>ROUNDUP(Q3*'Reference Data'!$B$2,0)</f>
        <v>303057</v>
      </c>
      <c r="R5" s="2">
        <f>ROUNDUP(R3*'Reference Data'!$B$2,0)</f>
        <v>310305</v>
      </c>
      <c r="S5" s="2">
        <f>ROUNDUP(S3*'Reference Data'!$B$2,0)</f>
        <v>317552</v>
      </c>
      <c r="T5" s="2">
        <f>ROUNDUP(T3*'Reference Data'!$B$2,0)</f>
        <v>324796</v>
      </c>
      <c r="U5" s="2">
        <f>ROUNDUP(U3*'Reference Data'!$B$2,0)</f>
        <v>332039</v>
      </c>
      <c r="V5" s="2">
        <f>ROUNDUP(V3*'Reference Data'!$B$2,0)</f>
        <v>339275</v>
      </c>
      <c r="W5" s="2">
        <f>ROUNDUP(W3*'Reference Data'!$B$2,0)</f>
        <v>346513</v>
      </c>
      <c r="X5" s="2">
        <f>ROUNDUP(X3*'Reference Data'!$B$2,0)</f>
        <v>353751</v>
      </c>
      <c r="Y5" s="2">
        <f>ROUNDUP(Y3*'Reference Data'!$B$2,0)</f>
        <v>360982</v>
      </c>
      <c r="Z5" s="2">
        <f>ROUNDUP(Z3*'Reference Data'!$B$2,0)</f>
        <v>368212</v>
      </c>
      <c r="AA5" s="2">
        <f>ROUNDUP(AA3*'Reference Data'!$B$2,0)</f>
        <v>376264</v>
      </c>
      <c r="AB5" s="2">
        <f>ROUNDUP(AB3*'Reference Data'!$B$2,0)</f>
        <v>382173</v>
      </c>
      <c r="AC5" s="2">
        <f>ROUNDUP(AC3*'Reference Data'!$B$2,0)</f>
        <v>387996</v>
      </c>
      <c r="AD5" s="2">
        <f>ROUNDUP(AD3*'Reference Data'!$B$2,0)</f>
        <v>394573</v>
      </c>
      <c r="AE5" s="2">
        <f>ROUNDUP(AE3*'Reference Data'!$B$2,0)</f>
        <v>401143</v>
      </c>
      <c r="AF5" s="2">
        <f>ROUNDUP(AF3*'Reference Data'!$B$2,0)</f>
        <v>407715</v>
      </c>
      <c r="AG5" s="2">
        <f>ROUNDUP(AG3*'Reference Data'!$B$2,0)</f>
        <v>414287</v>
      </c>
      <c r="AH5" s="2">
        <f>ROUNDUP(AH3*'Reference Data'!$B$2,0)</f>
        <v>420859</v>
      </c>
      <c r="AI5" s="2">
        <f>ROUNDUP(AI3*'Reference Data'!$B$2,0)</f>
        <v>427432</v>
      </c>
      <c r="AJ5" s="2">
        <f>ROUNDUP(AJ3*'Reference Data'!$B$2,0)</f>
        <v>434001</v>
      </c>
      <c r="AK5" s="2">
        <f>ROUNDUP(AK3*'Reference Data'!$B$2,0)</f>
        <v>440570</v>
      </c>
      <c r="AL5" s="2">
        <f>ROUNDUP(AL3*'Reference Data'!$B$2,0)</f>
        <v>447131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9773</v>
      </c>
      <c r="D6" s="2">
        <f>ROUNDUP(D3*'Reference Data'!$B$1,0)</f>
        <v>29326</v>
      </c>
      <c r="E6" s="2">
        <f>ROUNDUP(E3*'Reference Data'!$B$1,0)</f>
        <v>48872</v>
      </c>
      <c r="F6" s="2">
        <f>ROUNDUP(F3*'Reference Data'!$B$1,0)</f>
        <v>61547</v>
      </c>
      <c r="G6" s="2">
        <f>ROUNDUP(G3*'Reference Data'!$B$1,0)</f>
        <v>74221</v>
      </c>
      <c r="H6" s="2">
        <f>ROUNDUP(H3*'Reference Data'!$B$1,0)</f>
        <v>86896</v>
      </c>
      <c r="I6" s="2">
        <f>ROUNDUP(I3*'Reference Data'!$B$1,0)</f>
        <v>99570</v>
      </c>
      <c r="J6" s="2">
        <f>ROUNDUP(J3*'Reference Data'!$B$1,0)</f>
        <v>112245</v>
      </c>
      <c r="K6" s="2">
        <f>ROUNDUP(K3*'Reference Data'!$B$1,0)</f>
        <v>124913</v>
      </c>
      <c r="L6" s="2">
        <f>ROUNDUP(L3*'Reference Data'!$B$1,0)</f>
        <v>137580</v>
      </c>
      <c r="M6" s="2">
        <f>ROUNDUP(M3*'Reference Data'!$B$1,0)</f>
        <v>150248</v>
      </c>
      <c r="N6" s="2">
        <f>ROUNDUP(N3*'Reference Data'!$B$1,0)</f>
        <v>162916</v>
      </c>
      <c r="O6" s="2">
        <f>ROUNDUP(O3*'Reference Data'!$B$1,0)</f>
        <v>171692</v>
      </c>
      <c r="P6" s="2">
        <f>ROUNDUP(P3*'Reference Data'!$B$1,0)</f>
        <v>179040</v>
      </c>
      <c r="Q6" s="2">
        <f>ROUNDUP(Q3*'Reference Data'!$B$1,0)</f>
        <v>183769</v>
      </c>
      <c r="R6" s="2">
        <f>ROUNDUP(R3*'Reference Data'!$B$1,0)</f>
        <v>188164</v>
      </c>
      <c r="S6" s="2">
        <f>ROUNDUP(S3*'Reference Data'!$B$1,0)</f>
        <v>192558</v>
      </c>
      <c r="T6" s="2">
        <f>ROUNDUP(T3*'Reference Data'!$B$1,0)</f>
        <v>196951</v>
      </c>
      <c r="U6" s="2">
        <f>ROUNDUP(U3*'Reference Data'!$B$1,0)</f>
        <v>201343</v>
      </c>
      <c r="V6" s="2">
        <f>ROUNDUP(V3*'Reference Data'!$B$1,0)</f>
        <v>205731</v>
      </c>
      <c r="W6" s="2">
        <f>ROUNDUP(W3*'Reference Data'!$B$1,0)</f>
        <v>210120</v>
      </c>
      <c r="X6" s="2">
        <f>ROUNDUP(X3*'Reference Data'!$B$1,0)</f>
        <v>214509</v>
      </c>
      <c r="Y6" s="2">
        <f>ROUNDUP(Y3*'Reference Data'!$B$1,0)</f>
        <v>218893</v>
      </c>
      <c r="Z6" s="2">
        <f>ROUNDUP(Z3*'Reference Data'!$B$1,0)</f>
        <v>223278</v>
      </c>
      <c r="AA6" s="2">
        <f>ROUNDUP(AA3*'Reference Data'!$B$1,0)</f>
        <v>228160</v>
      </c>
      <c r="AB6" s="2">
        <f>ROUNDUP(AB3*'Reference Data'!$B$1,0)</f>
        <v>231743</v>
      </c>
      <c r="AC6" s="2">
        <f>ROUNDUP(AC3*'Reference Data'!$B$1,0)</f>
        <v>235274</v>
      </c>
      <c r="AD6" s="2">
        <f>ROUNDUP(AD3*'Reference Data'!$B$1,0)</f>
        <v>239263</v>
      </c>
      <c r="AE6" s="2">
        <f>ROUNDUP(AE3*'Reference Data'!$B$1,0)</f>
        <v>243247</v>
      </c>
      <c r="AF6" s="2">
        <f>ROUNDUP(AF3*'Reference Data'!$B$1,0)</f>
        <v>247232</v>
      </c>
      <c r="AG6" s="2">
        <f>ROUNDUP(AG3*'Reference Data'!$B$1,0)</f>
        <v>251217</v>
      </c>
      <c r="AH6" s="2">
        <f>ROUNDUP(AH3*'Reference Data'!$B$1,0)</f>
        <v>255202</v>
      </c>
      <c r="AI6" s="2">
        <f>ROUNDUP(AI3*'Reference Data'!$B$1,0)</f>
        <v>259188</v>
      </c>
      <c r="AJ6" s="2">
        <f>ROUNDUP(AJ3*'Reference Data'!$B$1,0)</f>
        <v>263171</v>
      </c>
      <c r="AK6" s="2">
        <f>ROUNDUP(AK3*'Reference Data'!$B$1,0)</f>
        <v>267154</v>
      </c>
      <c r="AL6" s="2">
        <f>ROUNDUP(AL3*'Reference Data'!$B$1,0)</f>
        <v>271133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4286</v>
      </c>
      <c r="D8" s="12">
        <f t="shared" ref="D8:N8" si="0">D3-C3</f>
        <v>8576</v>
      </c>
      <c r="E8" s="12">
        <f t="shared" si="0"/>
        <v>8573</v>
      </c>
      <c r="F8" s="12">
        <f t="shared" si="0"/>
        <v>5559</v>
      </c>
      <c r="G8" s="12">
        <f t="shared" si="0"/>
        <v>5559</v>
      </c>
      <c r="H8" s="12">
        <f t="shared" si="0"/>
        <v>5559</v>
      </c>
      <c r="I8" s="12">
        <f t="shared" si="0"/>
        <v>5559</v>
      </c>
      <c r="J8" s="12">
        <f t="shared" si="0"/>
        <v>5559</v>
      </c>
      <c r="K8" s="12">
        <f t="shared" si="0"/>
        <v>5556</v>
      </c>
      <c r="L8" s="12">
        <f t="shared" si="0"/>
        <v>5556</v>
      </c>
      <c r="M8" s="12">
        <f t="shared" si="0"/>
        <v>5556</v>
      </c>
      <c r="N8" s="12">
        <f t="shared" si="0"/>
        <v>5556</v>
      </c>
      <c r="O8" s="12">
        <f>((B8+C8)*(1-$B$24))+(O3-N3)</f>
        <v>8135.1999999999971</v>
      </c>
      <c r="P8" s="12">
        <f>(D8*(1-$B$24))+(P3-O3)</f>
        <v>11799</v>
      </c>
      <c r="Q8" s="12">
        <f t="shared" ref="Q8:Z8" si="1">(E8*(1-$B$24))+(Q3-P3)</f>
        <v>10647</v>
      </c>
      <c r="R8" s="12">
        <f t="shared" si="1"/>
        <v>7486.5</v>
      </c>
      <c r="S8" s="12">
        <f t="shared" si="1"/>
        <v>7486.5</v>
      </c>
      <c r="T8" s="12">
        <f t="shared" si="1"/>
        <v>7485.5</v>
      </c>
      <c r="U8" s="12">
        <f t="shared" si="1"/>
        <v>7485.5</v>
      </c>
      <c r="V8" s="12">
        <f t="shared" si="1"/>
        <v>7483.5</v>
      </c>
      <c r="W8" s="12">
        <f t="shared" si="1"/>
        <v>7481</v>
      </c>
      <c r="X8" s="12">
        <f t="shared" si="1"/>
        <v>7481</v>
      </c>
      <c r="Y8" s="12">
        <f t="shared" si="1"/>
        <v>7479</v>
      </c>
      <c r="Z8" s="12">
        <f t="shared" si="1"/>
        <v>7479</v>
      </c>
      <c r="AA8" s="12">
        <f>((O8+O9)*(1-$B$24))+(AA3-Z3)</f>
        <v>10276.459999999992</v>
      </c>
      <c r="AB8" s="12">
        <f t="shared" ref="AB8:AL8" si="2">((P8+P9)*(1-$B$24))+(AB3-AA3)</f>
        <v>13370.699999999997</v>
      </c>
      <c r="AC8" s="12">
        <f t="shared" si="2"/>
        <v>12195.5</v>
      </c>
      <c r="AD8" s="12">
        <f t="shared" si="2"/>
        <v>9235.875</v>
      </c>
      <c r="AE8" s="12">
        <f t="shared" si="2"/>
        <v>9233.875</v>
      </c>
      <c r="AF8" s="12">
        <f t="shared" si="2"/>
        <v>9233.375</v>
      </c>
      <c r="AG8" s="12">
        <f t="shared" si="2"/>
        <v>9233.375</v>
      </c>
      <c r="AH8" s="12">
        <f t="shared" si="2"/>
        <v>9231.375</v>
      </c>
      <c r="AI8" s="12">
        <f t="shared" si="2"/>
        <v>9229.0500000000029</v>
      </c>
      <c r="AJ8" s="12">
        <f t="shared" si="2"/>
        <v>9228.0500000000029</v>
      </c>
      <c r="AK8" s="12">
        <f t="shared" si="2"/>
        <v>9226.0500000000029</v>
      </c>
      <c r="AL8" s="12">
        <f t="shared" si="2"/>
        <v>9224.0500000000029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295734</v>
      </c>
      <c r="D10" s="2">
        <f t="shared" ref="D10:Z10" si="5">D12-SUM(D8:D9)</f>
        <v>891764</v>
      </c>
      <c r="E10" s="2">
        <f t="shared" si="5"/>
        <v>1491877</v>
      </c>
      <c r="F10" s="2">
        <f t="shared" si="5"/>
        <v>1884021</v>
      </c>
      <c r="G10" s="2">
        <f t="shared" si="5"/>
        <v>2273151</v>
      </c>
      <c r="H10" s="2">
        <f t="shared" si="5"/>
        <v>2662281</v>
      </c>
      <c r="I10" s="2">
        <f t="shared" si="5"/>
        <v>3051411</v>
      </c>
      <c r="J10" s="2">
        <f t="shared" si="5"/>
        <v>3440541</v>
      </c>
      <c r="K10" s="2">
        <f t="shared" si="5"/>
        <v>3829464</v>
      </c>
      <c r="L10" s="2">
        <f t="shared" si="5"/>
        <v>4218384</v>
      </c>
      <c r="M10" s="2">
        <f t="shared" si="5"/>
        <v>4607304</v>
      </c>
      <c r="N10" s="2">
        <f t="shared" si="5"/>
        <v>4996224</v>
      </c>
      <c r="O10" s="2">
        <f t="shared" si="5"/>
        <v>5263088.8</v>
      </c>
      <c r="P10" s="2">
        <f t="shared" si="5"/>
        <v>5485035</v>
      </c>
      <c r="Q10" s="2">
        <f t="shared" si="5"/>
        <v>5631367</v>
      </c>
      <c r="R10" s="2">
        <f t="shared" si="5"/>
        <v>5769452.5</v>
      </c>
      <c r="S10" s="2">
        <f t="shared" si="5"/>
        <v>5904377.5</v>
      </c>
      <c r="T10" s="2">
        <f t="shared" si="5"/>
        <v>6039233.5</v>
      </c>
      <c r="U10" s="2">
        <f t="shared" si="5"/>
        <v>6174088.5</v>
      </c>
      <c r="V10" s="2">
        <f t="shared" si="5"/>
        <v>6308805.5</v>
      </c>
      <c r="W10" s="2">
        <f t="shared" si="5"/>
        <v>6443558</v>
      </c>
      <c r="X10" s="2">
        <f t="shared" si="5"/>
        <v>6578308</v>
      </c>
      <c r="Y10" s="2">
        <f t="shared" si="5"/>
        <v>6712920</v>
      </c>
      <c r="Z10" s="2">
        <f t="shared" si="5"/>
        <v>6847530</v>
      </c>
      <c r="AA10" s="2">
        <f t="shared" ref="AA10:AL10" si="6">AA12-SUM(AA8:AA9)</f>
        <v>6994621.54</v>
      </c>
      <c r="AB10" s="2">
        <f t="shared" si="6"/>
        <v>7101546.2999999998</v>
      </c>
      <c r="AC10" s="2">
        <f t="shared" si="6"/>
        <v>7211116.5</v>
      </c>
      <c r="AD10" s="2">
        <f t="shared" si="6"/>
        <v>7336532.125</v>
      </c>
      <c r="AE10" s="2">
        <f t="shared" si="6"/>
        <v>7458850.125</v>
      </c>
      <c r="AF10" s="2">
        <f t="shared" si="6"/>
        <v>7581201.625</v>
      </c>
      <c r="AG10" s="2">
        <f t="shared" si="6"/>
        <v>7703553.625</v>
      </c>
      <c r="AH10" s="2">
        <f t="shared" si="6"/>
        <v>7825906.625</v>
      </c>
      <c r="AI10" s="2">
        <f t="shared" si="6"/>
        <v>7948271.9500000002</v>
      </c>
      <c r="AJ10" s="2">
        <f t="shared" si="6"/>
        <v>8070566.9500000002</v>
      </c>
      <c r="AK10" s="2">
        <f t="shared" si="6"/>
        <v>8192861.9500000002</v>
      </c>
      <c r="AL10" s="2">
        <f t="shared" si="6"/>
        <v>8315017.9500000002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300020</v>
      </c>
      <c r="D12" s="2">
        <f>ROUNDUP(D3*'Reference Data'!$B$3,0)</f>
        <v>900340</v>
      </c>
      <c r="E12" s="2">
        <f>ROUNDUP(E3*'Reference Data'!$B$3,0)</f>
        <v>1500450</v>
      </c>
      <c r="F12" s="2">
        <f>ROUNDUP(F3*'Reference Data'!$B$3,0)</f>
        <v>1889580</v>
      </c>
      <c r="G12" s="2">
        <f>ROUNDUP(G3*'Reference Data'!$B$3,0)</f>
        <v>2278710</v>
      </c>
      <c r="H12" s="2">
        <f>ROUNDUP(H3*'Reference Data'!$B$3,0)</f>
        <v>2667840</v>
      </c>
      <c r="I12" s="2">
        <f>ROUNDUP(I3*'Reference Data'!$B$3,0)</f>
        <v>3056970</v>
      </c>
      <c r="J12" s="2">
        <f>ROUNDUP(J3*'Reference Data'!$B$3,0)</f>
        <v>3446100</v>
      </c>
      <c r="K12" s="2">
        <f>ROUNDUP(K3*'Reference Data'!$B$3,0)</f>
        <v>3835020</v>
      </c>
      <c r="L12" s="2">
        <f>ROUNDUP(L3*'Reference Data'!$B$3,0)</f>
        <v>4223940</v>
      </c>
      <c r="M12" s="2">
        <f>ROUNDUP(M3*'Reference Data'!$B$3,0)</f>
        <v>4612860</v>
      </c>
      <c r="N12" s="2">
        <f>ROUNDUP(N3*'Reference Data'!$B$3,0)</f>
        <v>5001780</v>
      </c>
      <c r="O12" s="2">
        <f>ROUNDUP(O3*'Reference Data'!$B$3,0)</f>
        <v>5271224</v>
      </c>
      <c r="P12" s="2">
        <f>ROUNDUP(P3*'Reference Data'!$B$3,0)</f>
        <v>5496834</v>
      </c>
      <c r="Q12" s="2">
        <f>ROUNDUP(Q3*'Reference Data'!$B$3,0)</f>
        <v>5642014</v>
      </c>
      <c r="R12" s="2">
        <f>ROUNDUP(R3*'Reference Data'!$B$3,0)</f>
        <v>5776939</v>
      </c>
      <c r="S12" s="2">
        <f>ROUNDUP(S3*'Reference Data'!$B$3,0)</f>
        <v>5911864</v>
      </c>
      <c r="T12" s="2">
        <f>ROUNDUP(T3*'Reference Data'!$B$3,0)</f>
        <v>6046719</v>
      </c>
      <c r="U12" s="2">
        <f>ROUNDUP(U3*'Reference Data'!$B$3,0)</f>
        <v>6181574</v>
      </c>
      <c r="V12" s="2">
        <f>ROUNDUP(V3*'Reference Data'!$B$3,0)</f>
        <v>6316289</v>
      </c>
      <c r="W12" s="2">
        <f>ROUNDUP(W3*'Reference Data'!$B$3,0)</f>
        <v>6451039</v>
      </c>
      <c r="X12" s="2">
        <f>ROUNDUP(X3*'Reference Data'!$B$3,0)</f>
        <v>6585789</v>
      </c>
      <c r="Y12" s="2">
        <f>ROUNDUP(Y3*'Reference Data'!$B$3,0)</f>
        <v>6720399</v>
      </c>
      <c r="Z12" s="2">
        <f>ROUNDUP(Z3*'Reference Data'!$B$3,0)</f>
        <v>6855009</v>
      </c>
      <c r="AA12" s="2">
        <f>ROUNDUP(AA3*'Reference Data'!$B$3,0)</f>
        <v>7004898</v>
      </c>
      <c r="AB12" s="2">
        <f>ROUNDUP(AB3*'Reference Data'!$B$3,0)</f>
        <v>7114917</v>
      </c>
      <c r="AC12" s="2">
        <f>ROUNDUP(AC3*'Reference Data'!$B$3,0)</f>
        <v>7223312</v>
      </c>
      <c r="AD12" s="2">
        <f>ROUNDUP(AD3*'Reference Data'!$B$3,0)</f>
        <v>7345768</v>
      </c>
      <c r="AE12" s="2">
        <f>ROUNDUP(AE3*'Reference Data'!$B$3,0)</f>
        <v>7468084</v>
      </c>
      <c r="AF12" s="2">
        <f>ROUNDUP(AF3*'Reference Data'!$B$3,0)</f>
        <v>7590435</v>
      </c>
      <c r="AG12" s="2">
        <f>ROUNDUP(AG3*'Reference Data'!$B$3,0)</f>
        <v>7712787</v>
      </c>
      <c r="AH12" s="2">
        <f>ROUNDUP(AH3*'Reference Data'!$B$3,0)</f>
        <v>7835138</v>
      </c>
      <c r="AI12" s="2">
        <f>ROUNDUP(AI3*'Reference Data'!$B$3,0)</f>
        <v>7957501</v>
      </c>
      <c r="AJ12" s="2">
        <f>ROUNDUP(AJ3*'Reference Data'!$B$3,0)</f>
        <v>8079795</v>
      </c>
      <c r="AK12" s="2">
        <f>ROUNDUP(AK3*'Reference Data'!$B$3,0)</f>
        <v>8202088</v>
      </c>
      <c r="AL12" s="2">
        <f>ROUNDUP(AL3*'Reference Data'!$B$3,0)</f>
        <v>8324242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3.0002</v>
      </c>
      <c r="D13" s="1">
        <f>(D12*'Reference Data'!$B$8*'Reference Data'!$B$9)/(5*60)</f>
        <v>9.003400000000001</v>
      </c>
      <c r="E13" s="1">
        <f>(E12*'Reference Data'!$B$8*'Reference Data'!$B$9)/(5*60)</f>
        <v>15.004500000000002</v>
      </c>
      <c r="F13" s="1">
        <f>(F12*'Reference Data'!$B$8*'Reference Data'!$B$9)/(5*60)</f>
        <v>18.895800000000001</v>
      </c>
      <c r="G13" s="1">
        <f>(G12*'Reference Data'!$B$8*'Reference Data'!$B$9)/(5*60)</f>
        <v>22.787100000000002</v>
      </c>
      <c r="H13" s="1">
        <f>(H12*'Reference Data'!$B$8*'Reference Data'!$B$9)/(5*60)</f>
        <v>26.6784</v>
      </c>
      <c r="I13" s="1">
        <f>(I12*'Reference Data'!$B$8*'Reference Data'!$B$9)/(5*60)</f>
        <v>30.569700000000001</v>
      </c>
      <c r="J13" s="1">
        <f>(J12*'Reference Data'!$B$8*'Reference Data'!$B$9)/(5*60)</f>
        <v>34.461000000000006</v>
      </c>
      <c r="K13" s="1">
        <f>(K12*'Reference Data'!$B$8*'Reference Data'!$B$9)/(5*60)</f>
        <v>38.350200000000001</v>
      </c>
      <c r="L13" s="1">
        <f>(L12*'Reference Data'!$B$8*'Reference Data'!$B$9)/(5*60)</f>
        <v>42.239399999999996</v>
      </c>
      <c r="M13" s="1">
        <f>(M12*'Reference Data'!$B$8*'Reference Data'!$B$9)/(5*60)</f>
        <v>46.128599999999999</v>
      </c>
      <c r="N13" s="1">
        <f>(N12*'Reference Data'!$B$8*'Reference Data'!$B$9)/(5*60)</f>
        <v>50.017800000000001</v>
      </c>
      <c r="O13" s="1">
        <f>(O12*'Reference Data'!$B$8*'Reference Data'!$B$9)/(5*60)</f>
        <v>52.712240000000001</v>
      </c>
      <c r="P13" s="1">
        <f>(P12*'Reference Data'!$B$8*'Reference Data'!$B$9)/(5*60)</f>
        <v>54.968340000000005</v>
      </c>
      <c r="Q13" s="1">
        <f>(Q12*'Reference Data'!$B$8*'Reference Data'!$B$9)/(5*60)</f>
        <v>56.420139999999989</v>
      </c>
      <c r="R13" s="1">
        <f>(R12*'Reference Data'!$B$8*'Reference Data'!$B$9)/(5*60)</f>
        <v>57.769389999999994</v>
      </c>
      <c r="S13" s="1">
        <f>(S12*'Reference Data'!$B$8*'Reference Data'!$B$9)/(5*60)</f>
        <v>59.118639999999999</v>
      </c>
      <c r="T13" s="1">
        <f>(T12*'Reference Data'!$B$8*'Reference Data'!$B$9)/(5*60)</f>
        <v>60.467190000000009</v>
      </c>
      <c r="U13" s="1">
        <f>(U12*'Reference Data'!$B$8*'Reference Data'!$B$9)/(5*60)</f>
        <v>61.815740000000005</v>
      </c>
      <c r="V13" s="1">
        <f>(V12*'Reference Data'!$B$8*'Reference Data'!$B$9)/(5*60)</f>
        <v>63.162889999999997</v>
      </c>
      <c r="W13" s="1">
        <f>(W12*'Reference Data'!$B$8*'Reference Data'!$B$9)/(5*60)</f>
        <v>64.510390000000001</v>
      </c>
      <c r="X13" s="1">
        <f>(X12*'Reference Data'!$B$8*'Reference Data'!$B$9)/(5*60)</f>
        <v>65.857889999999998</v>
      </c>
      <c r="Y13" s="1">
        <f>(Y12*'Reference Data'!$B$8*'Reference Data'!$B$9)/(5*60)</f>
        <v>67.203990000000005</v>
      </c>
      <c r="Z13" s="1">
        <f>(Z12*'Reference Data'!$B$8*'Reference Data'!$B$9)/(5*60)</f>
        <v>68.550090000000012</v>
      </c>
      <c r="AA13" s="1">
        <f>(AA12*'Reference Data'!$B$8*'Reference Data'!$B$9)/(5*60)</f>
        <v>70.048980000000014</v>
      </c>
      <c r="AB13" s="1">
        <f>(AB12*'Reference Data'!$B$8*'Reference Data'!$B$9)/(5*60)</f>
        <v>71.149169999999998</v>
      </c>
      <c r="AC13" s="1">
        <f>(AC12*'Reference Data'!$B$8*'Reference Data'!$B$9)/(5*60)</f>
        <v>72.23312</v>
      </c>
      <c r="AD13" s="1">
        <f>(AD12*'Reference Data'!$B$8*'Reference Data'!$B$9)/(5*60)</f>
        <v>73.457679999999996</v>
      </c>
      <c r="AE13" s="1">
        <f>(AE12*'Reference Data'!$B$8*'Reference Data'!$B$9)/(5*60)</f>
        <v>74.680840000000003</v>
      </c>
      <c r="AF13" s="1">
        <f>(AF12*'Reference Data'!$B$8*'Reference Data'!$B$9)/(5*60)</f>
        <v>75.904350000000008</v>
      </c>
      <c r="AG13" s="1">
        <f>(AG12*'Reference Data'!$B$8*'Reference Data'!$B$9)/(5*60)</f>
        <v>77.127870000000001</v>
      </c>
      <c r="AH13" s="1">
        <f>(AH12*'Reference Data'!$B$8*'Reference Data'!$B$9)/(5*60)</f>
        <v>78.351380000000006</v>
      </c>
      <c r="AI13" s="1">
        <f>(AI12*'Reference Data'!$B$8*'Reference Data'!$B$9)/(5*60)</f>
        <v>79.575010000000006</v>
      </c>
      <c r="AJ13" s="1">
        <f>(AJ12*'Reference Data'!$B$8*'Reference Data'!$B$9)/(5*60)</f>
        <v>80.79795</v>
      </c>
      <c r="AK13" s="1">
        <f>(AK12*'Reference Data'!$B$8*'Reference Data'!$B$9)/(5*60)</f>
        <v>82.020879999999991</v>
      </c>
      <c r="AL13" s="1">
        <f>(AL12*'Reference Data'!$B$8*'Reference Data'!$B$9)/(5*60)</f>
        <v>83.242419999999996</v>
      </c>
    </row>
    <row r="14" spans="1:38">
      <c r="A14" t="s">
        <v>11</v>
      </c>
      <c r="B14" s="1">
        <f>B12/(30*24*60*60)</f>
        <v>0</v>
      </c>
      <c r="C14" s="1">
        <f>C12/(30*24*60*60)</f>
        <v>0.11574845679012345</v>
      </c>
      <c r="D14" s="1">
        <f t="shared" ref="D14:Z14" si="7">D12/(30*24*60*60)</f>
        <v>0.34735339506172841</v>
      </c>
      <c r="E14" s="1">
        <f t="shared" si="7"/>
        <v>0.57887731481481486</v>
      </c>
      <c r="F14" s="1">
        <f t="shared" si="7"/>
        <v>0.72900462962962964</v>
      </c>
      <c r="G14" s="1">
        <f t="shared" si="7"/>
        <v>0.87913194444444442</v>
      </c>
      <c r="H14" s="1">
        <f t="shared" si="7"/>
        <v>1.0292592592592593</v>
      </c>
      <c r="I14" s="1">
        <f t="shared" si="7"/>
        <v>1.1793865740740741</v>
      </c>
      <c r="J14" s="1">
        <f t="shared" si="7"/>
        <v>1.3295138888888889</v>
      </c>
      <c r="K14" s="1">
        <f t="shared" si="7"/>
        <v>1.4795601851851852</v>
      </c>
      <c r="L14" s="1">
        <f t="shared" si="7"/>
        <v>1.6296064814814815</v>
      </c>
      <c r="M14" s="1">
        <f t="shared" si="7"/>
        <v>1.7796527777777778</v>
      </c>
      <c r="N14" s="1">
        <f t="shared" si="7"/>
        <v>1.929699074074074</v>
      </c>
      <c r="O14" s="1">
        <f t="shared" si="7"/>
        <v>2.0336512345679014</v>
      </c>
      <c r="P14" s="1">
        <f t="shared" si="7"/>
        <v>2.1206921296296297</v>
      </c>
      <c r="Q14" s="1">
        <f t="shared" si="7"/>
        <v>2.1767029320987654</v>
      </c>
      <c r="R14" s="1">
        <f t="shared" si="7"/>
        <v>2.2287573302469137</v>
      </c>
      <c r="S14" s="1">
        <f t="shared" si="7"/>
        <v>2.2808117283950615</v>
      </c>
      <c r="T14" s="1">
        <f t="shared" si="7"/>
        <v>2.3328391203703704</v>
      </c>
      <c r="U14" s="1">
        <f t="shared" si="7"/>
        <v>2.3848665123456789</v>
      </c>
      <c r="V14" s="1">
        <f t="shared" si="7"/>
        <v>2.4368398919753087</v>
      </c>
      <c r="W14" s="1">
        <f t="shared" si="7"/>
        <v>2.4888267746913582</v>
      </c>
      <c r="X14" s="1">
        <f t="shared" si="7"/>
        <v>2.5408136574074076</v>
      </c>
      <c r="Y14" s="1">
        <f t="shared" si="7"/>
        <v>2.5927465277777779</v>
      </c>
      <c r="Z14" s="1">
        <f t="shared" si="7"/>
        <v>2.6446793981481482</v>
      </c>
      <c r="AA14" s="1">
        <f t="shared" ref="AA14:AL14" si="8">AA12/(30*24*60*60)</f>
        <v>2.7025069444444445</v>
      </c>
      <c r="AB14" s="1">
        <f t="shared" si="8"/>
        <v>2.7449525462962963</v>
      </c>
      <c r="AC14" s="1">
        <f t="shared" si="8"/>
        <v>2.7867716049382718</v>
      </c>
      <c r="AD14" s="1">
        <f t="shared" si="8"/>
        <v>2.8340154320987656</v>
      </c>
      <c r="AE14" s="1">
        <f t="shared" si="8"/>
        <v>2.8812052469135803</v>
      </c>
      <c r="AF14" s="1">
        <f t="shared" si="8"/>
        <v>2.9284085648148146</v>
      </c>
      <c r="AG14" s="1">
        <f t="shared" si="8"/>
        <v>2.9756122685185185</v>
      </c>
      <c r="AH14" s="1">
        <f t="shared" si="8"/>
        <v>3.0228155864197532</v>
      </c>
      <c r="AI14" s="1">
        <f t="shared" si="8"/>
        <v>3.0700235339506174</v>
      </c>
      <c r="AJ14" s="1">
        <f t="shared" si="8"/>
        <v>3.1172048611111109</v>
      </c>
      <c r="AK14" s="1">
        <f t="shared" si="8"/>
        <v>3.1643858024691358</v>
      </c>
      <c r="AL14" s="1">
        <f t="shared" si="8"/>
        <v>3.2115131172839506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128580</v>
      </c>
      <c r="D16" s="2">
        <f>ROUNDUP(D3*'Reference Data'!$B$4,0)</f>
        <v>385860</v>
      </c>
      <c r="E16" s="2">
        <f>ROUNDUP(E3*'Reference Data'!$B$4,0)</f>
        <v>643050</v>
      </c>
      <c r="F16" s="2">
        <f>ROUNDUP(F3*'Reference Data'!$B$4,0)</f>
        <v>809820</v>
      </c>
      <c r="G16" s="2">
        <f>ROUNDUP(G3*'Reference Data'!$B$4,0)</f>
        <v>976590</v>
      </c>
      <c r="H16" s="2">
        <f>ROUNDUP(H3*'Reference Data'!$B$4,0)</f>
        <v>1143360</v>
      </c>
      <c r="I16" s="2">
        <f>ROUNDUP(I3*'Reference Data'!$B$4,0)</f>
        <v>1310130</v>
      </c>
      <c r="J16" s="2">
        <f>ROUNDUP(J3*'Reference Data'!$B$4,0)</f>
        <v>1476900</v>
      </c>
      <c r="K16" s="2">
        <f>ROUNDUP(K3*'Reference Data'!$B$4,0)</f>
        <v>1643580</v>
      </c>
      <c r="L16" s="2">
        <f>ROUNDUP(L3*'Reference Data'!$B$4,0)</f>
        <v>1810260</v>
      </c>
      <c r="M16" s="2">
        <f>ROUNDUP(M3*'Reference Data'!$B$4,0)</f>
        <v>1976940</v>
      </c>
      <c r="N16" s="2">
        <f>ROUNDUP(N3*'Reference Data'!$B$4,0)</f>
        <v>2143620</v>
      </c>
      <c r="O16" s="2">
        <f>ROUNDUP(O3*'Reference Data'!$B$4,0)</f>
        <v>2259096</v>
      </c>
      <c r="P16" s="2">
        <f>ROUNDUP(P3*'Reference Data'!$B$4,0)</f>
        <v>2355786</v>
      </c>
      <c r="Q16" s="2">
        <f>ROUNDUP(Q3*'Reference Data'!$B$4,0)</f>
        <v>2418006</v>
      </c>
      <c r="R16" s="2">
        <f>ROUNDUP(R3*'Reference Data'!$B$4,0)</f>
        <v>2475831</v>
      </c>
      <c r="S16" s="2">
        <f>ROUNDUP(S3*'Reference Data'!$B$4,0)</f>
        <v>2533656</v>
      </c>
      <c r="T16" s="2">
        <f>ROUNDUP(T3*'Reference Data'!$B$4,0)</f>
        <v>2591451</v>
      </c>
      <c r="U16" s="2">
        <f>ROUNDUP(U3*'Reference Data'!$B$4,0)</f>
        <v>2649246</v>
      </c>
      <c r="V16" s="2">
        <f>ROUNDUP(V3*'Reference Data'!$B$4,0)</f>
        <v>2706981</v>
      </c>
      <c r="W16" s="2">
        <f>ROUNDUP(W3*'Reference Data'!$B$4,0)</f>
        <v>2764731</v>
      </c>
      <c r="X16" s="2">
        <f>ROUNDUP(X3*'Reference Data'!$B$4,0)</f>
        <v>2822481</v>
      </c>
      <c r="Y16" s="2">
        <f>ROUNDUP(Y3*'Reference Data'!$B$4,0)</f>
        <v>2880171</v>
      </c>
      <c r="Z16" s="2">
        <f>ROUNDUP(Z3*'Reference Data'!$B$4,0)</f>
        <v>2937861</v>
      </c>
      <c r="AA16" s="2">
        <f>ROUNDUP(AA3*'Reference Data'!$B$4,0)</f>
        <v>3002099</v>
      </c>
      <c r="AB16" s="2">
        <f>ROUNDUP(AB3*'Reference Data'!$B$4,0)</f>
        <v>3049250</v>
      </c>
      <c r="AC16" s="2">
        <f>ROUNDUP(AC3*'Reference Data'!$B$4,0)</f>
        <v>3095705</v>
      </c>
      <c r="AD16" s="2">
        <f>ROUNDUP(AD3*'Reference Data'!$B$4,0)</f>
        <v>3148187</v>
      </c>
      <c r="AE16" s="2">
        <f>ROUNDUP(AE3*'Reference Data'!$B$4,0)</f>
        <v>3200608</v>
      </c>
      <c r="AF16" s="2">
        <f>ROUNDUP(AF3*'Reference Data'!$B$4,0)</f>
        <v>3253044</v>
      </c>
      <c r="AG16" s="2">
        <f>ROUNDUP(AG3*'Reference Data'!$B$4,0)</f>
        <v>3305480</v>
      </c>
      <c r="AH16" s="2">
        <f>ROUNDUP(AH3*'Reference Data'!$B$4,0)</f>
        <v>3357917</v>
      </c>
      <c r="AI16" s="2">
        <f>ROUNDUP(AI3*'Reference Data'!$B$4,0)</f>
        <v>3410358</v>
      </c>
      <c r="AJ16" s="2">
        <f>ROUNDUP(AJ3*'Reference Data'!$B$4,0)</f>
        <v>3462770</v>
      </c>
      <c r="AK16" s="2">
        <f>ROUNDUP(AK3*'Reference Data'!$B$4,0)</f>
        <v>3515181</v>
      </c>
      <c r="AL16" s="2">
        <f>ROUNDUP(AL3*'Reference Data'!$B$4,0)</f>
        <v>3567533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1.2858000000000001</v>
      </c>
      <c r="D17" s="1">
        <f>(D16*'Reference Data'!$B$8*'Reference Data'!$B$9)/(5*60)</f>
        <v>3.8585999999999996</v>
      </c>
      <c r="E17" s="1">
        <f>(E16*'Reference Data'!$B$8*'Reference Data'!$B$9)/(5*60)</f>
        <v>6.4305000000000003</v>
      </c>
      <c r="F17" s="1">
        <f>(F16*'Reference Data'!$B$8*'Reference Data'!$B$9)/(5*60)</f>
        <v>8.0982000000000003</v>
      </c>
      <c r="G17" s="1">
        <f>(G16*'Reference Data'!$B$8*'Reference Data'!$B$9)/(5*60)</f>
        <v>9.765900000000002</v>
      </c>
      <c r="H17" s="1">
        <f>(H16*'Reference Data'!$B$8*'Reference Data'!$B$9)/(5*60)</f>
        <v>11.4336</v>
      </c>
      <c r="I17" s="1">
        <f>(I16*'Reference Data'!$B$8*'Reference Data'!$B$9)/(5*60)</f>
        <v>13.101300000000002</v>
      </c>
      <c r="J17" s="1">
        <f>(J16*'Reference Data'!$B$8*'Reference Data'!$B$9)/(5*60)</f>
        <v>14.769</v>
      </c>
      <c r="K17" s="1">
        <f>(K16*'Reference Data'!$B$8*'Reference Data'!$B$9)/(5*60)</f>
        <v>16.435800000000004</v>
      </c>
      <c r="L17" s="1">
        <f>(L16*'Reference Data'!$B$8*'Reference Data'!$B$9)/(5*60)</f>
        <v>18.102599999999999</v>
      </c>
      <c r="M17" s="1">
        <f>(M16*'Reference Data'!$B$8*'Reference Data'!$B$9)/(5*60)</f>
        <v>19.769399999999997</v>
      </c>
      <c r="N17" s="1">
        <f>(N16*'Reference Data'!$B$8*'Reference Data'!$B$9)/(5*60)</f>
        <v>21.436200000000003</v>
      </c>
      <c r="O17" s="1">
        <f>(O16*'Reference Data'!$B$8*'Reference Data'!$B$9)/(5*60)</f>
        <v>22.590960000000003</v>
      </c>
      <c r="P17" s="1">
        <f>(P16*'Reference Data'!$B$8*'Reference Data'!$B$9)/(5*60)</f>
        <v>23.557860000000002</v>
      </c>
      <c r="Q17" s="1">
        <f>(Q16*'Reference Data'!$B$8*'Reference Data'!$B$9)/(5*60)</f>
        <v>24.180060000000001</v>
      </c>
      <c r="R17" s="1">
        <f>(R16*'Reference Data'!$B$8*'Reference Data'!$B$9)/(5*60)</f>
        <v>24.758309999999998</v>
      </c>
      <c r="S17" s="1">
        <f>(S16*'Reference Data'!$B$8*'Reference Data'!$B$9)/(5*60)</f>
        <v>25.336559999999999</v>
      </c>
      <c r="T17" s="1">
        <f>(T16*'Reference Data'!$B$8*'Reference Data'!$B$9)/(5*60)</f>
        <v>25.91451</v>
      </c>
      <c r="U17" s="1">
        <f>(U16*'Reference Data'!$B$8*'Reference Data'!$B$9)/(5*60)</f>
        <v>26.492459999999998</v>
      </c>
      <c r="V17" s="1">
        <f>(V16*'Reference Data'!$B$8*'Reference Data'!$B$9)/(5*60)</f>
        <v>27.069809999999997</v>
      </c>
      <c r="W17" s="1">
        <f>(W16*'Reference Data'!$B$8*'Reference Data'!$B$9)/(5*60)</f>
        <v>27.647309999999997</v>
      </c>
      <c r="X17" s="1">
        <f>(X16*'Reference Data'!$B$8*'Reference Data'!$B$9)/(5*60)</f>
        <v>28.224809999999998</v>
      </c>
      <c r="Y17" s="1">
        <f>(Y16*'Reference Data'!$B$8*'Reference Data'!$B$9)/(5*60)</f>
        <v>28.801709999999996</v>
      </c>
      <c r="Z17" s="1">
        <f>(Z16*'Reference Data'!$B$8*'Reference Data'!$B$9)/(5*60)</f>
        <v>29.378610000000002</v>
      </c>
      <c r="AA17" s="1">
        <f>(AA16*'Reference Data'!$B$8*'Reference Data'!$B$9)/(5*60)</f>
        <v>30.020990000000001</v>
      </c>
      <c r="AB17" s="1">
        <f>(AB16*'Reference Data'!$B$8*'Reference Data'!$B$9)/(5*60)</f>
        <v>30.4925</v>
      </c>
      <c r="AC17" s="1">
        <f>(AC16*'Reference Data'!$B$8*'Reference Data'!$B$9)/(5*60)</f>
        <v>30.957049999999999</v>
      </c>
      <c r="AD17" s="1">
        <f>(AD16*'Reference Data'!$B$8*'Reference Data'!$B$9)/(5*60)</f>
        <v>31.481870000000001</v>
      </c>
      <c r="AE17" s="1">
        <f>(AE16*'Reference Data'!$B$8*'Reference Data'!$B$9)/(5*60)</f>
        <v>32.006079999999997</v>
      </c>
      <c r="AF17" s="1">
        <f>(AF16*'Reference Data'!$B$8*'Reference Data'!$B$9)/(5*60)</f>
        <v>32.530439999999999</v>
      </c>
      <c r="AG17" s="1">
        <f>(AG16*'Reference Data'!$B$8*'Reference Data'!$B$9)/(5*60)</f>
        <v>33.0548</v>
      </c>
      <c r="AH17" s="1">
        <f>(AH16*'Reference Data'!$B$8*'Reference Data'!$B$9)/(5*60)</f>
        <v>33.579169999999998</v>
      </c>
      <c r="AI17" s="1">
        <f>(AI16*'Reference Data'!$B$8*'Reference Data'!$B$9)/(5*60)</f>
        <v>34.103580000000001</v>
      </c>
      <c r="AJ17" s="1">
        <f>(AJ16*'Reference Data'!$B$8*'Reference Data'!$B$9)/(5*60)</f>
        <v>34.627699999999997</v>
      </c>
      <c r="AK17" s="1">
        <f>(AK16*'Reference Data'!$B$8*'Reference Data'!$B$9)/(5*60)</f>
        <v>35.151809999999998</v>
      </c>
      <c r="AL17" s="1">
        <f>(AL16*'Reference Data'!$B$8*'Reference Data'!$B$9)/(5*60)</f>
        <v>35.675330000000002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4.9606481481481481E-2</v>
      </c>
      <c r="D18" s="7">
        <f t="shared" si="9"/>
        <v>0.14886574074074074</v>
      </c>
      <c r="E18" s="7">
        <f t="shared" si="9"/>
        <v>0.24809027777777778</v>
      </c>
      <c r="F18" s="7">
        <f t="shared" si="9"/>
        <v>0.31243055555555554</v>
      </c>
      <c r="G18" s="7">
        <f t="shared" si="9"/>
        <v>0.37677083333333333</v>
      </c>
      <c r="H18" s="7">
        <f t="shared" si="9"/>
        <v>0.44111111111111112</v>
      </c>
      <c r="I18" s="7">
        <f t="shared" si="9"/>
        <v>0.50545138888888885</v>
      </c>
      <c r="J18" s="7">
        <f t="shared" si="9"/>
        <v>0.5697916666666667</v>
      </c>
      <c r="K18" s="7">
        <f t="shared" si="9"/>
        <v>0.6340972222222222</v>
      </c>
      <c r="L18" s="7">
        <f t="shared" si="9"/>
        <v>0.69840277777777782</v>
      </c>
      <c r="M18" s="7">
        <f t="shared" si="9"/>
        <v>0.76270833333333332</v>
      </c>
      <c r="N18" s="7">
        <f t="shared" si="9"/>
        <v>0.82701388888888894</v>
      </c>
      <c r="O18" s="7">
        <f t="shared" si="9"/>
        <v>0.87156481481481485</v>
      </c>
      <c r="P18" s="7">
        <f t="shared" si="9"/>
        <v>0.90886805555555561</v>
      </c>
      <c r="Q18" s="7">
        <f t="shared" si="9"/>
        <v>0.93287268518518518</v>
      </c>
      <c r="R18" s="7">
        <f t="shared" si="9"/>
        <v>0.95518171296296295</v>
      </c>
      <c r="S18" s="7">
        <f t="shared" si="9"/>
        <v>0.97749074074074072</v>
      </c>
      <c r="T18" s="7">
        <f t="shared" si="9"/>
        <v>0.99978819444444444</v>
      </c>
      <c r="U18" s="7">
        <f t="shared" si="9"/>
        <v>1.0220856481481482</v>
      </c>
      <c r="V18" s="7">
        <f t="shared" si="9"/>
        <v>1.0443599537037036</v>
      </c>
      <c r="W18" s="7">
        <f t="shared" si="9"/>
        <v>1.0666400462962964</v>
      </c>
      <c r="X18" s="7">
        <f t="shared" si="9"/>
        <v>1.0889201388888889</v>
      </c>
      <c r="Y18" s="7">
        <f t="shared" si="9"/>
        <v>1.1111770833333334</v>
      </c>
      <c r="Z18" s="7">
        <f t="shared" si="9"/>
        <v>1.1334340277777777</v>
      </c>
      <c r="AA18" s="7">
        <f t="shared" ref="AA18:AL18" si="10">AA16/(30*24*60*60)</f>
        <v>1.1582172067901235</v>
      </c>
      <c r="AB18" s="7">
        <f t="shared" si="10"/>
        <v>1.1764081790123457</v>
      </c>
      <c r="AC18" s="7">
        <f t="shared" si="10"/>
        <v>1.1943306327160494</v>
      </c>
      <c r="AD18" s="7">
        <f t="shared" si="10"/>
        <v>1.2145783179012346</v>
      </c>
      <c r="AE18" s="7">
        <f t="shared" si="10"/>
        <v>1.2348024691358024</v>
      </c>
      <c r="AF18" s="7">
        <f t="shared" si="10"/>
        <v>1.2550324074074075</v>
      </c>
      <c r="AG18" s="7">
        <f t="shared" si="10"/>
        <v>1.2752623456790124</v>
      </c>
      <c r="AH18" s="7">
        <f t="shared" si="10"/>
        <v>1.2954926697530864</v>
      </c>
      <c r="AI18" s="7">
        <f t="shared" si="10"/>
        <v>1.315724537037037</v>
      </c>
      <c r="AJ18" s="7">
        <f t="shared" si="10"/>
        <v>1.3359452160493828</v>
      </c>
      <c r="AK18" s="7">
        <f t="shared" si="10"/>
        <v>1.3561655092592593</v>
      </c>
      <c r="AL18" s="7">
        <f t="shared" si="10"/>
        <v>1.3763630401234568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92843332</v>
      </c>
      <c r="D20" s="2">
        <f>ROUNDUP(D3*'Reference Data'!$B$5,0)*'Reference Data'!$B$6</f>
        <v>278616644</v>
      </c>
      <c r="E20" s="2">
        <f>ROUNDUP(E3*'Reference Data'!$B$5,0)*'Reference Data'!$B$6</f>
        <v>464324970</v>
      </c>
      <c r="F20" s="2">
        <f>ROUNDUP(F3*'Reference Data'!$B$5,0)*'Reference Data'!$B$6</f>
        <v>584744028</v>
      </c>
      <c r="G20" s="2">
        <f>ROUNDUP(G3*'Reference Data'!$B$5,0)*'Reference Data'!$B$6</f>
        <v>705163086</v>
      </c>
      <c r="H20" s="2">
        <f>ROUNDUP(H3*'Reference Data'!$B$5,0)*'Reference Data'!$B$6</f>
        <v>825582144</v>
      </c>
      <c r="I20" s="2">
        <f>ROUNDUP(I3*'Reference Data'!$B$5,0)*'Reference Data'!$B$6</f>
        <v>946001202</v>
      </c>
      <c r="J20" s="2">
        <f>ROUNDUP(J3*'Reference Data'!$B$5,0)*'Reference Data'!$B$6</f>
        <v>1066420260</v>
      </c>
      <c r="K20" s="2">
        <f>ROUNDUP(K3*'Reference Data'!$B$5,0)*'Reference Data'!$B$6</f>
        <v>1186774332</v>
      </c>
      <c r="L20" s="2">
        <f>ROUNDUP(L3*'Reference Data'!$B$5,0)*'Reference Data'!$B$6</f>
        <v>1307128404</v>
      </c>
      <c r="M20" s="2">
        <f>ROUNDUP(M3*'Reference Data'!$B$5,0)*'Reference Data'!$B$6</f>
        <v>1427482476</v>
      </c>
      <c r="N20" s="2">
        <f>ROUNDUP(N3*'Reference Data'!$B$5,0)*'Reference Data'!$B$6</f>
        <v>1547836548</v>
      </c>
      <c r="O20" s="2">
        <f>ROUNDUP(O3*'Reference Data'!$B$5,0)*'Reference Data'!$B$6</f>
        <v>1631217919</v>
      </c>
      <c r="P20" s="2">
        <f>ROUNDUP(P3*'Reference Data'!$B$5,0)*'Reference Data'!$B$6</f>
        <v>1701034545</v>
      </c>
      <c r="Q20" s="2">
        <f>ROUNDUP(Q3*'Reference Data'!$B$5,0)*'Reference Data'!$B$6</f>
        <v>1745961533</v>
      </c>
      <c r="R20" s="2">
        <f>ROUNDUP(R3*'Reference Data'!$B$5,0)*'Reference Data'!$B$6</f>
        <v>1787715038</v>
      </c>
      <c r="S20" s="2">
        <f>ROUNDUP(S3*'Reference Data'!$B$5,0)*'Reference Data'!$B$6</f>
        <v>1829468543</v>
      </c>
      <c r="T20" s="2">
        <f>ROUNDUP(T3*'Reference Data'!$B$5,0)*'Reference Data'!$B$6</f>
        <v>1871200386</v>
      </c>
      <c r="U20" s="2">
        <f>ROUNDUP(U3*'Reference Data'!$B$5,0)*'Reference Data'!$B$6</f>
        <v>1912932229</v>
      </c>
      <c r="V20" s="2">
        <f>ROUNDUP(V3*'Reference Data'!$B$5,0)*'Reference Data'!$B$6</f>
        <v>1954620748</v>
      </c>
      <c r="W20" s="2">
        <f>ROUNDUP(W3*'Reference Data'!$B$5,0)*'Reference Data'!$B$6</f>
        <v>1996320098</v>
      </c>
      <c r="X20" s="2">
        <f>ROUNDUP(X3*'Reference Data'!$B$5,0)*'Reference Data'!$B$6</f>
        <v>2038019448</v>
      </c>
      <c r="Y20" s="2">
        <f>ROUNDUP(Y3*'Reference Data'!$B$5,0)*'Reference Data'!$B$6</f>
        <v>2079675474</v>
      </c>
      <c r="Z20" s="2">
        <f>ROUNDUP(Z3*'Reference Data'!$B$5,0)*'Reference Data'!$B$6</f>
        <v>2121331500</v>
      </c>
      <c r="AA20" s="2">
        <f>ROUNDUP(AA3*'Reference Data'!$B$5,0)*'Reference Data'!$B$6</f>
        <v>2167715474</v>
      </c>
      <c r="AB20" s="2">
        <f>ROUNDUP(AB3*'Reference Data'!$B$5,0)*'Reference Data'!$B$6</f>
        <v>2201761639</v>
      </c>
      <c r="AC20" s="2">
        <f>ROUNDUP(AC3*'Reference Data'!$B$5,0)*'Reference Data'!$B$6</f>
        <v>2235305246</v>
      </c>
      <c r="AD20" s="2">
        <f>ROUNDUP(AD3*'Reference Data'!$B$5,0)*'Reference Data'!$B$6</f>
        <v>2273200208</v>
      </c>
      <c r="AE20" s="2">
        <f>ROUNDUP(AE3*'Reference Data'!$B$5,0)*'Reference Data'!$B$6</f>
        <v>2311051845</v>
      </c>
      <c r="AF20" s="2">
        <f>ROUNDUP(AF3*'Reference Data'!$B$5,0)*'Reference Data'!$B$6</f>
        <v>2348914313</v>
      </c>
      <c r="AG20" s="2">
        <f>ROUNDUP(AG3*'Reference Data'!$B$5,0)*'Reference Data'!$B$6</f>
        <v>2386776781</v>
      </c>
      <c r="AH20" s="2">
        <f>ROUNDUP(AH3*'Reference Data'!$B$5,0)*'Reference Data'!$B$6</f>
        <v>2424639250</v>
      </c>
      <c r="AI20" s="2">
        <f>ROUNDUP(AI3*'Reference Data'!$B$5,0)*'Reference Data'!$B$6</f>
        <v>2462505509</v>
      </c>
      <c r="AJ20" s="2">
        <f>ROUNDUP(AJ3*'Reference Data'!$B$5,0)*'Reference Data'!$B$6</f>
        <v>2500350106</v>
      </c>
      <c r="AK20" s="2">
        <f>ROUNDUP(AK3*'Reference Data'!$B$5,0)*'Reference Data'!$B$6</f>
        <v>2538194703</v>
      </c>
      <c r="AL20" s="2">
        <f>ROUNDUP(AL3*'Reference Data'!$B$5,0)*'Reference Data'!$B$6</f>
        <v>2575995976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49.51644373333334</v>
      </c>
      <c r="D21" s="1">
        <f>(D20*'Reference Data'!$B$10*'Reference Data'!$B$11)/(5*60)</f>
        <v>148.59554346666667</v>
      </c>
      <c r="E21" s="1">
        <f>(E20*'Reference Data'!$B$10*'Reference Data'!$B$11)/(5*60)</f>
        <v>247.63998400000003</v>
      </c>
      <c r="F21" s="1">
        <f>(F20*'Reference Data'!$B$10*'Reference Data'!$B$11)/(5*60)</f>
        <v>311.86348160000006</v>
      </c>
      <c r="G21" s="1">
        <f>(G20*'Reference Data'!$B$10*'Reference Data'!$B$11)/(5*60)</f>
        <v>376.08697920000003</v>
      </c>
      <c r="H21" s="1">
        <f>(H20*'Reference Data'!$B$10*'Reference Data'!$B$11)/(5*60)</f>
        <v>440.3104768</v>
      </c>
      <c r="I21" s="1">
        <f>(I20*'Reference Data'!$B$10*'Reference Data'!$B$11)/(5*60)</f>
        <v>504.53397440000003</v>
      </c>
      <c r="J21" s="1">
        <f>(J20*'Reference Data'!$B$10*'Reference Data'!$B$11)/(5*60)</f>
        <v>568.75747200000001</v>
      </c>
      <c r="K21" s="1">
        <f>(K20*'Reference Data'!$B$10*'Reference Data'!$B$11)/(5*60)</f>
        <v>632.94631040000013</v>
      </c>
      <c r="L21" s="1">
        <f>(L20*'Reference Data'!$B$10*'Reference Data'!$B$11)/(5*60)</f>
        <v>697.13514880000002</v>
      </c>
      <c r="M21" s="1">
        <f>(M20*'Reference Data'!$B$10*'Reference Data'!$B$11)/(5*60)</f>
        <v>761.32398719999992</v>
      </c>
      <c r="N21" s="1">
        <f>(N20*'Reference Data'!$B$10*'Reference Data'!$B$11)/(5*60)</f>
        <v>825.51282560000004</v>
      </c>
      <c r="O21" s="1">
        <f>(O20*'Reference Data'!$B$10*'Reference Data'!$B$11)/(5*60)</f>
        <v>869.98289013333329</v>
      </c>
      <c r="P21" s="1">
        <f>(P20*'Reference Data'!$B$10*'Reference Data'!$B$11)/(5*60)</f>
        <v>907.21842400000003</v>
      </c>
      <c r="Q21" s="1">
        <f>(Q20*'Reference Data'!$B$10*'Reference Data'!$B$11)/(5*60)</f>
        <v>931.17948426666669</v>
      </c>
      <c r="R21" s="1">
        <f>(R20*'Reference Data'!$B$10*'Reference Data'!$B$11)/(5*60)</f>
        <v>953.44802026666662</v>
      </c>
      <c r="S21" s="1">
        <f>(S20*'Reference Data'!$B$10*'Reference Data'!$B$11)/(5*60)</f>
        <v>975.71655626666677</v>
      </c>
      <c r="T21" s="1">
        <f>(T20*'Reference Data'!$B$10*'Reference Data'!$B$11)/(5*60)</f>
        <v>997.9735392</v>
      </c>
      <c r="U21" s="1">
        <f>(U20*'Reference Data'!$B$10*'Reference Data'!$B$11)/(5*60)</f>
        <v>1020.2305221333334</v>
      </c>
      <c r="V21" s="1">
        <f>(V20*'Reference Data'!$B$10*'Reference Data'!$B$11)/(5*60)</f>
        <v>1042.4643989333333</v>
      </c>
      <c r="W21" s="1">
        <f>(W20*'Reference Data'!$B$10*'Reference Data'!$B$11)/(5*60)</f>
        <v>1064.7040522666668</v>
      </c>
      <c r="X21" s="1">
        <f>(X20*'Reference Data'!$B$10*'Reference Data'!$B$11)/(5*60)</f>
        <v>1086.9437056000002</v>
      </c>
      <c r="Y21" s="1">
        <f>(Y20*'Reference Data'!$B$10*'Reference Data'!$B$11)/(5*60)</f>
        <v>1109.1602528000003</v>
      </c>
      <c r="Z21" s="1">
        <f>(Z20*'Reference Data'!$B$10*'Reference Data'!$B$11)/(5*60)</f>
        <v>1131.3768</v>
      </c>
      <c r="AA21" s="1">
        <f>(AA20*'Reference Data'!$B$10*'Reference Data'!$B$11)/(5*60)</f>
        <v>1156.1149194666668</v>
      </c>
      <c r="AB21" s="1">
        <f>(AB20*'Reference Data'!$B$10*'Reference Data'!$B$11)/(5*60)</f>
        <v>1174.2728741333335</v>
      </c>
      <c r="AC21" s="1">
        <f>(AC20*'Reference Data'!$B$10*'Reference Data'!$B$11)/(5*60)</f>
        <v>1192.1627978666668</v>
      </c>
      <c r="AD21" s="1">
        <f>(AD20*'Reference Data'!$B$10*'Reference Data'!$B$11)/(5*60)</f>
        <v>1212.3734442666669</v>
      </c>
      <c r="AE21" s="1">
        <f>(AE20*'Reference Data'!$B$10*'Reference Data'!$B$11)/(5*60)</f>
        <v>1232.560984</v>
      </c>
      <c r="AF21" s="1">
        <f>(AF20*'Reference Data'!$B$10*'Reference Data'!$B$11)/(5*60)</f>
        <v>1252.7543002666666</v>
      </c>
      <c r="AG21" s="1">
        <f>(AG20*'Reference Data'!$B$10*'Reference Data'!$B$11)/(5*60)</f>
        <v>1272.9476165333333</v>
      </c>
      <c r="AH21" s="1">
        <f>(AH20*'Reference Data'!$B$10*'Reference Data'!$B$11)/(5*60)</f>
        <v>1293.1409333333334</v>
      </c>
      <c r="AI21" s="1">
        <f>(AI20*'Reference Data'!$B$10*'Reference Data'!$B$11)/(5*60)</f>
        <v>1313.3362714666669</v>
      </c>
      <c r="AJ21" s="1">
        <f>(AJ20*'Reference Data'!$B$10*'Reference Data'!$B$11)/(5*60)</f>
        <v>1333.5200565333332</v>
      </c>
      <c r="AK21" s="1">
        <f>(AK20*'Reference Data'!$B$10*'Reference Data'!$B$11)/(5*60)</f>
        <v>1353.7038416000003</v>
      </c>
      <c r="AL21" s="1">
        <f>(AL20*'Reference Data'!$B$10*'Reference Data'!$B$11)/(5*60)</f>
        <v>1373.8645205333335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35.81918672839506</v>
      </c>
      <c r="D22" s="1">
        <f t="shared" si="11"/>
        <v>107.49098919753087</v>
      </c>
      <c r="E22" s="1">
        <f t="shared" si="11"/>
        <v>179.13771990740742</v>
      </c>
      <c r="F22" s="1">
        <f t="shared" si="11"/>
        <v>225.59568981481482</v>
      </c>
      <c r="G22" s="1">
        <f t="shared" si="11"/>
        <v>272.05365972222222</v>
      </c>
      <c r="H22" s="1">
        <f t="shared" si="11"/>
        <v>318.51162962962962</v>
      </c>
      <c r="I22" s="1">
        <f t="shared" si="11"/>
        <v>364.96959953703703</v>
      </c>
      <c r="J22" s="1">
        <f t="shared" si="11"/>
        <v>411.42756944444443</v>
      </c>
      <c r="K22" s="1">
        <f t="shared" si="11"/>
        <v>457.86046759259261</v>
      </c>
      <c r="L22" s="1">
        <f t="shared" si="11"/>
        <v>504.29336574074074</v>
      </c>
      <c r="M22" s="1">
        <f t="shared" si="11"/>
        <v>550.72626388888887</v>
      </c>
      <c r="N22" s="1">
        <f t="shared" si="11"/>
        <v>597.15916203703705</v>
      </c>
      <c r="O22" s="1">
        <f t="shared" si="11"/>
        <v>629.32790084876547</v>
      </c>
      <c r="P22" s="1">
        <f t="shared" si="11"/>
        <v>656.2633275462963</v>
      </c>
      <c r="Q22" s="1">
        <f t="shared" si="11"/>
        <v>673.59627044753086</v>
      </c>
      <c r="R22" s="1">
        <f t="shared" si="11"/>
        <v>689.70487577160497</v>
      </c>
      <c r="S22" s="1">
        <f t="shared" si="11"/>
        <v>705.81348109567898</v>
      </c>
      <c r="T22" s="1">
        <f t="shared" si="11"/>
        <v>721.91372916666671</v>
      </c>
      <c r="U22" s="1">
        <f t="shared" si="11"/>
        <v>738.01397723765433</v>
      </c>
      <c r="V22" s="1">
        <f t="shared" si="11"/>
        <v>754.09751080246917</v>
      </c>
      <c r="W22" s="1">
        <f t="shared" si="11"/>
        <v>770.18522299382721</v>
      </c>
      <c r="X22" s="1">
        <f t="shared" si="11"/>
        <v>786.27293518518513</v>
      </c>
      <c r="Y22" s="1">
        <f t="shared" si="11"/>
        <v>802.34393287037039</v>
      </c>
      <c r="Z22" s="1">
        <f t="shared" si="11"/>
        <v>818.41493055555554</v>
      </c>
      <c r="AA22" s="1">
        <f t="shared" ref="AA22:AL22" si="12">AA20/(30*24*60*60)</f>
        <v>836.30998225308645</v>
      </c>
      <c r="AB22" s="1">
        <f t="shared" si="12"/>
        <v>849.4450767746913</v>
      </c>
      <c r="AC22" s="1">
        <f t="shared" si="12"/>
        <v>862.38628317901237</v>
      </c>
      <c r="AD22" s="1">
        <f t="shared" si="12"/>
        <v>877.00625308641975</v>
      </c>
      <c r="AE22" s="1">
        <f t="shared" si="12"/>
        <v>891.60950810185182</v>
      </c>
      <c r="AF22" s="1">
        <f t="shared" si="12"/>
        <v>906.21694174382719</v>
      </c>
      <c r="AG22" s="1">
        <f t="shared" si="12"/>
        <v>920.82437538580245</v>
      </c>
      <c r="AH22" s="1">
        <f t="shared" si="12"/>
        <v>935.43180941358025</v>
      </c>
      <c r="AI22" s="1">
        <f t="shared" si="12"/>
        <v>950.04070563271603</v>
      </c>
      <c r="AJ22" s="1">
        <f t="shared" si="12"/>
        <v>964.64124459876541</v>
      </c>
      <c r="AK22" s="1">
        <f t="shared" si="12"/>
        <v>979.2417835648148</v>
      </c>
      <c r="AL22" s="1">
        <f t="shared" si="12"/>
        <v>993.82560802469141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Details'!B3:AL3)</f>
        <v>118917.735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8324241.4500000002</v>
      </c>
      <c r="C12" s="14">
        <f>(B12*'Reference Data'!$B$8*'Reference Data'!$B$9)/(5*60)</f>
        <v>83.242414499999995</v>
      </c>
    </row>
    <row r="13" spans="1:5" ht="15.75">
      <c r="A13" s="31" t="s">
        <v>83</v>
      </c>
      <c r="B13" s="37">
        <f>B4*'Reference Data'!B4</f>
        <v>3567532.05</v>
      </c>
      <c r="C13" s="14">
        <f>(B13*'Reference Data'!$B$8*'Reference Data'!$B$9)/(5*60)</f>
        <v>35.675320499999998</v>
      </c>
    </row>
    <row r="14" spans="1:5">
      <c r="A14" s="31" t="s">
        <v>98</v>
      </c>
      <c r="B14" s="50" t="s">
        <v>99</v>
      </c>
      <c r="C14" s="34">
        <f>B4/B3*'Reference Data'!B13</f>
        <v>20.810603624999999</v>
      </c>
    </row>
    <row r="15" spans="1:5" ht="15.75">
      <c r="A15" s="31" t="s">
        <v>82</v>
      </c>
      <c r="B15" s="35">
        <f>B4*'Reference Data'!B5</f>
        <v>2575995975.5700002</v>
      </c>
      <c r="C15" s="36">
        <f>(B15*'Reference Data'!B10*'Reference Data'!B11)/(5*60)</f>
        <v>1373.8645203040003</v>
      </c>
    </row>
    <row r="16" spans="1:5">
      <c r="A16" s="31" t="s">
        <v>81</v>
      </c>
      <c r="B16" s="35">
        <f>B15*10</f>
        <v>25759959755.700001</v>
      </c>
      <c r="C16" s="34">
        <f>C15*10</f>
        <v>13738.645203040003</v>
      </c>
    </row>
    <row r="18" spans="1:3">
      <c r="A18" s="31" t="s">
        <v>80</v>
      </c>
      <c r="B18" s="33">
        <f>B12/B7</f>
        <v>5.9458867500000005E-3</v>
      </c>
      <c r="C18" s="32" t="s">
        <v>76</v>
      </c>
    </row>
    <row r="19" spans="1:3">
      <c r="A19" s="31" t="s">
        <v>79</v>
      </c>
      <c r="B19" s="33">
        <f>B13/B8</f>
        <v>5.9458867499999997E-3</v>
      </c>
      <c r="C19" s="32" t="s">
        <v>76</v>
      </c>
    </row>
    <row r="20" spans="1:3">
      <c r="A20" s="31" t="s">
        <v>100</v>
      </c>
      <c r="B20" s="33">
        <f>C14/C9</f>
        <v>5.9458867499999997E-3</v>
      </c>
      <c r="C20" s="32" t="s">
        <v>76</v>
      </c>
    </row>
    <row r="21" spans="1:3" ht="15.75">
      <c r="A21" s="31" t="s">
        <v>78</v>
      </c>
      <c r="B21" s="28">
        <f>B15/B10</f>
        <v>1.8822454694295386E-4</v>
      </c>
    </row>
    <row r="22" spans="1:3">
      <c r="A22" s="31" t="s">
        <v>77</v>
      </c>
      <c r="B22" s="33">
        <f>B16/B10</f>
        <v>1.8822454694295385E-3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Details'!B3:AL3)</f>
        <v>118917.735</v>
      </c>
    </row>
    <row r="5" spans="1:5">
      <c r="A5" s="29" t="s">
        <v>71</v>
      </c>
      <c r="B5" s="28">
        <f>E53/D53</f>
        <v>2.3783546999999999E-3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0.1712415384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0.28540256399999997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0.39956358959999999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0.28540256399999997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0.57080512799999994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1.7124153839999998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0.57080512799999994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0.57080512799999994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1.1416102559999999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0.14270128199999998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0.28540256399999997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0.28540256399999997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2.2832205119999998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0.57080512799999994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0.57080512799999994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4.5664410239999995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0.57080512799999994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2.2832205119999998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0.57080512799999994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1.1416102559999999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1.1416102559999999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1.1416102559999999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0.57080512799999994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1.1416102559999999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0.57080512799999994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0.57080512799999994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0.28540256399999997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0.57080512799999994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1.7124153839999998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0.57080512799999994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0.57080512799999994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0.57080512799999994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2.2832205119999998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30.680775629999996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neha naik</cp:lastModifiedBy>
  <dcterms:created xsi:type="dcterms:W3CDTF">2011-09-26T05:28:14Z</dcterms:created>
  <dcterms:modified xsi:type="dcterms:W3CDTF">2012-04-04T21:58:38Z</dcterms:modified>
</cp:coreProperties>
</file>