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<sst xmlns="http://schemas.openxmlformats.org/spreadsheetml/2006/main" count="191" uniqueCount="148">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</sst>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0" sqref="C20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0.5</v>
      </c>
    </row>
    <row r="29" spans="1:3">
      <c r="A29" s="13" t="s">
        <v>7</v>
      </c>
      <c r="B29" s="15">
        <v>10000</v>
      </c>
    </row>
    <row r="30" spans="1:3">
      <c r="A30" s="13" t="s">
        <v>8</v>
      </c>
      <c r="B30" s="15">
        <v>2500</v>
      </c>
      <c r="C30" s="20"/>
    </row>
    <row r="31" spans="1:3">
      <c r="A31" s="13" t="s">
        <v>5</v>
      </c>
      <c r="B31" s="17">
        <v>0.1</v>
      </c>
    </row>
    <row r="32" spans="1:3">
      <c r="A32" s="13" t="s">
        <v>6</v>
      </c>
      <c r="B32" s="17">
        <v>0.15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3029</v>
      </c>
      <c r="D3" s="6">
        <f>Calculations!F30</f>
        <v>3627</v>
      </c>
      <c r="E3" s="6">
        <f>Calculations!G30</f>
        <v>4360</v>
      </c>
      <c r="F3" s="6">
        <f>Calculations!H30</f>
        <v>4997</v>
      </c>
      <c r="G3" s="6">
        <f>Calculations!I30</f>
        <v>5748</v>
      </c>
      <c r="H3" s="6">
        <f>Calculations!J30</f>
        <v>6486</v>
      </c>
      <c r="I3" s="6">
        <f>Calculations!K30</f>
        <v>7113</v>
      </c>
      <c r="J3" s="6">
        <f>Calculations!L30</f>
        <v>7734</v>
      </c>
      <c r="K3" s="6">
        <f>Calculations!M30</f>
        <v>8319</v>
      </c>
      <c r="L3" s="6">
        <f>Calculations!N30</f>
        <v>8915</v>
      </c>
      <c r="M3" s="6">
        <f>Calculations!O30</f>
        <v>9533</v>
      </c>
      <c r="N3" s="6">
        <f>Calculations!P30</f>
        <v>10006</v>
      </c>
      <c r="O3" s="6">
        <f>Calculations!Q30</f>
        <v>8915</v>
      </c>
      <c r="P3" s="6">
        <f>Calculations!R30</f>
        <v>9095</v>
      </c>
      <c r="Q3" s="6">
        <f>Calculations!S30</f>
        <v>9315</v>
      </c>
      <c r="R3" s="6">
        <f>Calculations!T30</f>
        <v>9506</v>
      </c>
      <c r="S3" s="6">
        <f>Calculations!U30</f>
        <v>9732</v>
      </c>
      <c r="T3" s="6">
        <f>Calculations!V30</f>
        <v>9954</v>
      </c>
      <c r="U3" s="6">
        <f>Calculations!W30</f>
        <v>10142</v>
      </c>
      <c r="V3" s="6">
        <f>Calculations!X30</f>
        <v>10328</v>
      </c>
      <c r="W3" s="6">
        <f>Calculations!Y30</f>
        <v>10504</v>
      </c>
      <c r="X3" s="6">
        <f>Calculations!Z30</f>
        <v>10683</v>
      </c>
      <c r="Y3" s="6">
        <f>Calculations!AA30</f>
        <v>10869</v>
      </c>
      <c r="Z3" s="6">
        <f>Calculations!AB30</f>
        <v>11011</v>
      </c>
      <c r="AA3" s="6">
        <f>Calculations!AC30</f>
        <v>10547</v>
      </c>
      <c r="AB3" s="6">
        <f>Calculations!AD30</f>
        <v>10729</v>
      </c>
      <c r="AC3" s="6">
        <f>Calculations!AE30</f>
        <v>10952</v>
      </c>
      <c r="AD3" s="6">
        <f>Calculations!AF30</f>
        <v>11145</v>
      </c>
      <c r="AE3" s="6">
        <f>Calculations!AG30</f>
        <v>11373</v>
      </c>
      <c r="AF3" s="6">
        <f>Calculations!AH30</f>
        <v>11598</v>
      </c>
      <c r="AG3" s="6">
        <f>Calculations!AI30</f>
        <v>11789</v>
      </c>
      <c r="AH3" s="6">
        <f>Calculations!AJ30</f>
        <v>11978</v>
      </c>
      <c r="AI3" s="6">
        <f>Calculations!AK30</f>
        <v>12156</v>
      </c>
      <c r="AJ3" s="6">
        <f>Calculations!AL30</f>
        <v>12337</v>
      </c>
      <c r="AK3" s="6">
        <f>Calculations!AM30</f>
        <v>12525</v>
      </c>
      <c r="AL3" s="6">
        <f>Calculations!AN30</f>
        <v>12669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11390</v>
      </c>
      <c r="D5" s="6">
        <f>Calculations!F36</f>
        <v>13638</v>
      </c>
      <c r="E5" s="6">
        <f>Calculations!G36</f>
        <v>16394</v>
      </c>
      <c r="F5" s="6">
        <f>Calculations!H36</f>
        <v>18789</v>
      </c>
      <c r="G5" s="6">
        <f>Calculations!I36</f>
        <v>21613</v>
      </c>
      <c r="H5" s="6">
        <f>Calculations!J36</f>
        <v>24388</v>
      </c>
      <c r="I5" s="6">
        <f>Calculations!K36</f>
        <v>26745</v>
      </c>
      <c r="J5" s="6">
        <f>Calculations!L36</f>
        <v>29080</v>
      </c>
      <c r="K5" s="6">
        <f>Calculations!M36</f>
        <v>31280</v>
      </c>
      <c r="L5" s="6">
        <f>Calculations!N36</f>
        <v>33521</v>
      </c>
      <c r="M5" s="6">
        <f>Calculations!O36</f>
        <v>35845</v>
      </c>
      <c r="N5" s="6">
        <f>Calculations!P36</f>
        <v>37623</v>
      </c>
      <c r="O5" s="6">
        <f>Calculations!Q36</f>
        <v>33521</v>
      </c>
      <c r="P5" s="6">
        <f>Calculations!R36</f>
        <v>34198</v>
      </c>
      <c r="Q5" s="6">
        <f>Calculations!S36</f>
        <v>35025</v>
      </c>
      <c r="R5" s="6">
        <f>Calculations!T36</f>
        <v>35743</v>
      </c>
      <c r="S5" s="6">
        <f>Calculations!U36</f>
        <v>36593</v>
      </c>
      <c r="T5" s="6">
        <f>Calculations!V36</f>
        <v>37428</v>
      </c>
      <c r="U5" s="6">
        <f>Calculations!W36</f>
        <v>38134</v>
      </c>
      <c r="V5" s="6">
        <f>Calculations!X36</f>
        <v>38834</v>
      </c>
      <c r="W5" s="6">
        <f>Calculations!Y36</f>
        <v>39496</v>
      </c>
      <c r="X5" s="6">
        <f>Calculations!Z36</f>
        <v>40169</v>
      </c>
      <c r="Y5" s="6">
        <f>Calculations!AA36</f>
        <v>40868</v>
      </c>
      <c r="Z5" s="6">
        <f>Calculations!AB36</f>
        <v>41402</v>
      </c>
      <c r="AA5" s="6">
        <f>Calculations!AC36</f>
        <v>39657</v>
      </c>
      <c r="AB5" s="6">
        <f>Calculations!AD36</f>
        <v>40342</v>
      </c>
      <c r="AC5" s="6">
        <f>Calculations!AE36</f>
        <v>41180</v>
      </c>
      <c r="AD5" s="6">
        <f>Calculations!AF36</f>
        <v>41906</v>
      </c>
      <c r="AE5" s="6">
        <f>Calculations!AG36</f>
        <v>42763</v>
      </c>
      <c r="AF5" s="6">
        <f>Calculations!AH36</f>
        <v>43609</v>
      </c>
      <c r="AG5" s="6">
        <f>Calculations!AI36</f>
        <v>44327</v>
      </c>
      <c r="AH5" s="6">
        <f>Calculations!AJ36</f>
        <v>45038</v>
      </c>
      <c r="AI5" s="6">
        <f>Calculations!AK36</f>
        <v>45707</v>
      </c>
      <c r="AJ5" s="6">
        <f>Calculations!AL36</f>
        <v>46388</v>
      </c>
      <c r="AK5" s="6">
        <f>Calculations!AM36</f>
        <v>47094</v>
      </c>
      <c r="AL5" s="6">
        <f>Calculations!AN36</f>
        <v>47636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6907</v>
      </c>
      <c r="D6" s="6">
        <f>Calculations!F35</f>
        <v>8270</v>
      </c>
      <c r="E6" s="6">
        <f>Calculations!G35</f>
        <v>9941</v>
      </c>
      <c r="F6" s="6">
        <f>Calculations!H35</f>
        <v>11394</v>
      </c>
      <c r="G6" s="6">
        <f>Calculations!I35</f>
        <v>13106</v>
      </c>
      <c r="H6" s="6">
        <f>Calculations!J35</f>
        <v>14789</v>
      </c>
      <c r="I6" s="6">
        <f>Calculations!K35</f>
        <v>16218</v>
      </c>
      <c r="J6" s="6">
        <f>Calculations!L35</f>
        <v>17634</v>
      </c>
      <c r="K6" s="6">
        <f>Calculations!M35</f>
        <v>18968</v>
      </c>
      <c r="L6" s="6">
        <f>Calculations!N35</f>
        <v>20327</v>
      </c>
      <c r="M6" s="6">
        <f>Calculations!O35</f>
        <v>21736</v>
      </c>
      <c r="N6" s="6">
        <f>Calculations!P35</f>
        <v>22814</v>
      </c>
      <c r="O6" s="6">
        <f>Calculations!Q35</f>
        <v>20327</v>
      </c>
      <c r="P6" s="6">
        <f>Calculations!R35</f>
        <v>20737</v>
      </c>
      <c r="Q6" s="6">
        <f>Calculations!S35</f>
        <v>21239</v>
      </c>
      <c r="R6" s="6">
        <f>Calculations!T35</f>
        <v>21674</v>
      </c>
      <c r="S6" s="6">
        <f>Calculations!U35</f>
        <v>22189</v>
      </c>
      <c r="T6" s="6">
        <f>Calculations!V35</f>
        <v>22696</v>
      </c>
      <c r="U6" s="6">
        <f>Calculations!W35</f>
        <v>23124</v>
      </c>
      <c r="V6" s="6">
        <f>Calculations!X35</f>
        <v>23548</v>
      </c>
      <c r="W6" s="6">
        <f>Calculations!Y35</f>
        <v>23950</v>
      </c>
      <c r="X6" s="6">
        <f>Calculations!Z35</f>
        <v>24358</v>
      </c>
      <c r="Y6" s="6">
        <f>Calculations!AA35</f>
        <v>24782</v>
      </c>
      <c r="Z6" s="6">
        <f>Calculations!AB35</f>
        <v>25106</v>
      </c>
      <c r="AA6" s="6">
        <f>Calculations!AC35</f>
        <v>24048</v>
      </c>
      <c r="AB6" s="6">
        <f>Calculations!AD35</f>
        <v>24463</v>
      </c>
      <c r="AC6" s="6">
        <f>Calculations!AE35</f>
        <v>24971</v>
      </c>
      <c r="AD6" s="6">
        <f>Calculations!AF35</f>
        <v>25411</v>
      </c>
      <c r="AE6" s="6">
        <f>Calculations!AG35</f>
        <v>25931</v>
      </c>
      <c r="AF6" s="6">
        <f>Calculations!AH35</f>
        <v>26444</v>
      </c>
      <c r="AG6" s="6">
        <f>Calculations!AI35</f>
        <v>26879</v>
      </c>
      <c r="AH6" s="6">
        <f>Calculations!AJ35</f>
        <v>27310</v>
      </c>
      <c r="AI6" s="6">
        <f>Calculations!AK35</f>
        <v>27716</v>
      </c>
      <c r="AJ6" s="6">
        <f>Calculations!AL35</f>
        <v>28129</v>
      </c>
      <c r="AK6" s="6">
        <f>Calculations!AM35</f>
        <v>28557</v>
      </c>
      <c r="AL6" s="6">
        <f>Calculations!AN35</f>
        <v>28886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3029</v>
      </c>
      <c r="D8" s="6">
        <f>SUM(Calculations!F4:F13)</f>
        <v>598</v>
      </c>
      <c r="E8" s="6">
        <f>SUM(Calculations!G4:G13)</f>
        <v>733</v>
      </c>
      <c r="F8" s="6">
        <f>SUM(Calculations!H4:H13)</f>
        <v>637</v>
      </c>
      <c r="G8" s="6">
        <f>SUM(Calculations!I4:I13)</f>
        <v>751</v>
      </c>
      <c r="H8" s="6">
        <f>SUM(Calculations!J4:J13)</f>
        <v>738</v>
      </c>
      <c r="I8" s="6">
        <f>SUM(Calculations!K4:K13)</f>
        <v>627</v>
      </c>
      <c r="J8" s="6">
        <f>SUM(Calculations!L4:L13)</f>
        <v>621</v>
      </c>
      <c r="K8" s="6">
        <f>SUM(Calculations!M4:M13)</f>
        <v>585</v>
      </c>
      <c r="L8" s="6">
        <f>SUM(Calculations!N4:N13)</f>
        <v>596</v>
      </c>
      <c r="M8" s="6">
        <f>SUM(Calculations!O4:O13)</f>
        <v>618</v>
      </c>
      <c r="N8" s="6">
        <f>SUM(Calculations!P4:P13)</f>
        <v>473</v>
      </c>
      <c r="O8" s="6">
        <f>SUM(Calculations!Q4:Q13)</f>
        <v>424</v>
      </c>
      <c r="P8" s="6">
        <f>SUM(Calculations!R4:R13)</f>
        <v>479</v>
      </c>
      <c r="Q8" s="6">
        <f>SUM(Calculations!S4:S13)</f>
        <v>587</v>
      </c>
      <c r="R8" s="6">
        <f>SUM(Calculations!T4:T13)</f>
        <v>510</v>
      </c>
      <c r="S8" s="6">
        <f>SUM(Calculations!U4:U13)</f>
        <v>602</v>
      </c>
      <c r="T8" s="6">
        <f>SUM(Calculations!V4:V13)</f>
        <v>591</v>
      </c>
      <c r="U8" s="6">
        <f>SUM(Calculations!W4:W13)</f>
        <v>502</v>
      </c>
      <c r="V8" s="6">
        <f>SUM(Calculations!X4:X13)</f>
        <v>497</v>
      </c>
      <c r="W8" s="6">
        <f>SUM(Calculations!Y4:Y13)</f>
        <v>469</v>
      </c>
      <c r="X8" s="6">
        <f>SUM(Calculations!Z4:Z13)</f>
        <v>477</v>
      </c>
      <c r="Y8" s="6">
        <f>SUM(Calculations!AA4:AA13)</f>
        <v>495</v>
      </c>
      <c r="Z8" s="6">
        <f>SUM(Calculations!AB4:AB13)</f>
        <v>379</v>
      </c>
      <c r="AA8" s="6">
        <f>SUM(Calculations!AC4:AC13)</f>
        <v>506</v>
      </c>
      <c r="AB8" s="6">
        <f>SUM(Calculations!AD4:AD13)</f>
        <v>571</v>
      </c>
      <c r="AC8" s="6">
        <f>SUM(Calculations!AE4:AE13)</f>
        <v>700</v>
      </c>
      <c r="AD8" s="6">
        <f>SUM(Calculations!AF4:AF13)</f>
        <v>608</v>
      </c>
      <c r="AE8" s="6">
        <f>SUM(Calculations!AG4:AG13)</f>
        <v>717</v>
      </c>
      <c r="AF8" s="6">
        <f>SUM(Calculations!AH4:AH13)</f>
        <v>705</v>
      </c>
      <c r="AG8" s="6">
        <f>SUM(Calculations!AI4:AI13)</f>
        <v>599</v>
      </c>
      <c r="AH8" s="6">
        <f>SUM(Calculations!AJ4:AJ13)</f>
        <v>593</v>
      </c>
      <c r="AI8" s="6">
        <f>SUM(Calculations!AK4:AK13)</f>
        <v>559</v>
      </c>
      <c r="AJ8" s="6">
        <f>SUM(Calculations!AL4:AL13)</f>
        <v>569</v>
      </c>
      <c r="AK8" s="6">
        <f>SUM(Calculations!AM4:AM13)</f>
        <v>590</v>
      </c>
      <c r="AL8" s="6">
        <f>SUM(Calculations!AN4:AN13)</f>
        <v>452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1515</v>
      </c>
      <c r="P9" s="6">
        <f>SUM(Calculations!R15:R24)</f>
        <v>299</v>
      </c>
      <c r="Q9" s="6">
        <f>SUM(Calculations!S15:S24)</f>
        <v>367</v>
      </c>
      <c r="R9" s="6">
        <f>SUM(Calculations!T15:T24)</f>
        <v>319</v>
      </c>
      <c r="S9" s="6">
        <f>SUM(Calculations!U15:U24)</f>
        <v>376</v>
      </c>
      <c r="T9" s="6">
        <f>SUM(Calculations!V15:V24)</f>
        <v>369</v>
      </c>
      <c r="U9" s="6">
        <f>SUM(Calculations!W15:W24)</f>
        <v>314</v>
      </c>
      <c r="V9" s="6">
        <f>SUM(Calculations!X15:X24)</f>
        <v>311</v>
      </c>
      <c r="W9" s="6">
        <f>SUM(Calculations!Y15:Y24)</f>
        <v>293</v>
      </c>
      <c r="X9" s="6">
        <f>SUM(Calculations!Z15:Z24)</f>
        <v>298</v>
      </c>
      <c r="Y9" s="6">
        <f>SUM(Calculations!AA15:AA24)</f>
        <v>309</v>
      </c>
      <c r="Z9" s="6">
        <f>SUM(Calculations!AB15:AB24)</f>
        <v>237</v>
      </c>
      <c r="AA9" s="6">
        <f>SUM(Calculations!AC15:AC24)</f>
        <v>970</v>
      </c>
      <c r="AB9" s="6">
        <f>SUM(Calculations!AD15:AD24)</f>
        <v>389</v>
      </c>
      <c r="AC9" s="6">
        <f>SUM(Calculations!AE15:AE24)</f>
        <v>477</v>
      </c>
      <c r="AD9" s="6">
        <f>SUM(Calculations!AF15:AF24)</f>
        <v>415</v>
      </c>
      <c r="AE9" s="6">
        <f>SUM(Calculations!AG15:AG24)</f>
        <v>489</v>
      </c>
      <c r="AF9" s="6">
        <f>SUM(Calculations!AH15:AH24)</f>
        <v>480</v>
      </c>
      <c r="AG9" s="6">
        <f>SUM(Calculations!AI15:AI24)</f>
        <v>408</v>
      </c>
      <c r="AH9" s="6">
        <f>SUM(Calculations!AJ15:AJ24)</f>
        <v>404</v>
      </c>
      <c r="AI9" s="6">
        <f>SUM(Calculations!AK15:AK24)</f>
        <v>381</v>
      </c>
      <c r="AJ9" s="6">
        <f>SUM(Calculations!AL15:AL24)</f>
        <v>388</v>
      </c>
      <c r="AK9" s="6">
        <f>SUM(Calculations!AM15:AM24)</f>
        <v>402</v>
      </c>
      <c r="AL9" s="6">
        <f>SUM(Calculations!AN15:AN24)</f>
        <v>308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209001</v>
      </c>
      <c r="D10" s="6">
        <f t="shared" ref="D10:Z10" si="0">D12-SUM(D8:D9)</f>
        <v>253292</v>
      </c>
      <c r="E10" s="6">
        <f t="shared" si="0"/>
        <v>304467</v>
      </c>
      <c r="F10" s="6">
        <f t="shared" si="0"/>
        <v>349153</v>
      </c>
      <c r="G10" s="6">
        <f t="shared" si="0"/>
        <v>401609</v>
      </c>
      <c r="H10" s="6">
        <f t="shared" si="0"/>
        <v>453282</v>
      </c>
      <c r="I10" s="6">
        <f t="shared" si="0"/>
        <v>497283</v>
      </c>
      <c r="J10" s="6">
        <f t="shared" si="0"/>
        <v>540759</v>
      </c>
      <c r="K10" s="6">
        <f t="shared" si="0"/>
        <v>581745</v>
      </c>
      <c r="L10" s="6">
        <f t="shared" si="0"/>
        <v>623454</v>
      </c>
      <c r="M10" s="6">
        <f t="shared" si="0"/>
        <v>666692</v>
      </c>
      <c r="N10" s="6">
        <f t="shared" si="0"/>
        <v>699947</v>
      </c>
      <c r="O10" s="6">
        <f t="shared" si="0"/>
        <v>622111</v>
      </c>
      <c r="P10" s="6">
        <f t="shared" si="0"/>
        <v>635872</v>
      </c>
      <c r="Q10" s="6">
        <f t="shared" si="0"/>
        <v>651096</v>
      </c>
      <c r="R10" s="6">
        <f t="shared" si="0"/>
        <v>664591</v>
      </c>
      <c r="S10" s="6">
        <f t="shared" si="0"/>
        <v>680262</v>
      </c>
      <c r="T10" s="6">
        <f t="shared" si="0"/>
        <v>695820</v>
      </c>
      <c r="U10" s="6">
        <f t="shared" si="0"/>
        <v>709124</v>
      </c>
      <c r="V10" s="6">
        <f t="shared" si="0"/>
        <v>722152</v>
      </c>
      <c r="W10" s="6">
        <f t="shared" si="0"/>
        <v>734518</v>
      </c>
      <c r="X10" s="6">
        <f t="shared" si="0"/>
        <v>747035</v>
      </c>
      <c r="Y10" s="6">
        <f t="shared" si="0"/>
        <v>760026</v>
      </c>
      <c r="Z10" s="6">
        <f t="shared" si="0"/>
        <v>770154</v>
      </c>
      <c r="AA10" s="6">
        <f t="shared" ref="AA10:AL10" si="1">AA12-SUM(AA8:AA9)</f>
        <v>736814</v>
      </c>
      <c r="AB10" s="6">
        <f t="shared" si="1"/>
        <v>750070</v>
      </c>
      <c r="AC10" s="6">
        <f t="shared" si="1"/>
        <v>765463</v>
      </c>
      <c r="AD10" s="6">
        <f t="shared" si="1"/>
        <v>779127</v>
      </c>
      <c r="AE10" s="6">
        <f t="shared" si="1"/>
        <v>794904</v>
      </c>
      <c r="AF10" s="6">
        <f t="shared" si="1"/>
        <v>810675</v>
      </c>
      <c r="AG10" s="6">
        <f t="shared" si="1"/>
        <v>824223</v>
      </c>
      <c r="AH10" s="6">
        <f t="shared" si="1"/>
        <v>837463</v>
      </c>
      <c r="AI10" s="6">
        <f t="shared" si="1"/>
        <v>849980</v>
      </c>
      <c r="AJ10" s="6">
        <f t="shared" si="1"/>
        <v>862633</v>
      </c>
      <c r="AK10" s="6">
        <f t="shared" si="1"/>
        <v>875758</v>
      </c>
      <c r="AL10" s="6">
        <f t="shared" si="1"/>
        <v>886070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212030</v>
      </c>
      <c r="D12" s="6">
        <f>Calculations!F38</f>
        <v>253890</v>
      </c>
      <c r="E12" s="6">
        <f>Calculations!G38</f>
        <v>305200</v>
      </c>
      <c r="F12" s="6">
        <f>Calculations!H38</f>
        <v>349790</v>
      </c>
      <c r="G12" s="6">
        <f>Calculations!I38</f>
        <v>402360</v>
      </c>
      <c r="H12" s="6">
        <f>Calculations!J38</f>
        <v>454020</v>
      </c>
      <c r="I12" s="6">
        <f>Calculations!K38</f>
        <v>497910</v>
      </c>
      <c r="J12" s="6">
        <f>Calculations!L38</f>
        <v>541380</v>
      </c>
      <c r="K12" s="6">
        <f>Calculations!M38</f>
        <v>582330</v>
      </c>
      <c r="L12" s="6">
        <f>Calculations!N38</f>
        <v>624050</v>
      </c>
      <c r="M12" s="6">
        <f>Calculations!O38</f>
        <v>667310</v>
      </c>
      <c r="N12" s="6">
        <f>Calculations!P38</f>
        <v>700420</v>
      </c>
      <c r="O12" s="6">
        <f>Calculations!Q38</f>
        <v>624050</v>
      </c>
      <c r="P12" s="6">
        <f>Calculations!R38</f>
        <v>636650</v>
      </c>
      <c r="Q12" s="6">
        <f>Calculations!S38</f>
        <v>652050</v>
      </c>
      <c r="R12" s="6">
        <f>Calculations!T38</f>
        <v>665420</v>
      </c>
      <c r="S12" s="6">
        <f>Calculations!U38</f>
        <v>681240</v>
      </c>
      <c r="T12" s="6">
        <f>Calculations!V38</f>
        <v>696780</v>
      </c>
      <c r="U12" s="6">
        <f>Calculations!W38</f>
        <v>709940</v>
      </c>
      <c r="V12" s="6">
        <f>Calculations!X38</f>
        <v>722960</v>
      </c>
      <c r="W12" s="6">
        <f>Calculations!Y38</f>
        <v>735280</v>
      </c>
      <c r="X12" s="6">
        <f>Calculations!Z38</f>
        <v>747810</v>
      </c>
      <c r="Y12" s="6">
        <f>Calculations!AA38</f>
        <v>760830</v>
      </c>
      <c r="Z12" s="6">
        <f>Calculations!AB38</f>
        <v>770770</v>
      </c>
      <c r="AA12" s="6">
        <f>Calculations!AC38</f>
        <v>738290</v>
      </c>
      <c r="AB12" s="6">
        <f>Calculations!AD38</f>
        <v>751030</v>
      </c>
      <c r="AC12" s="6">
        <f>Calculations!AE38</f>
        <v>766640</v>
      </c>
      <c r="AD12" s="6">
        <f>Calculations!AF38</f>
        <v>780150</v>
      </c>
      <c r="AE12" s="6">
        <f>Calculations!AG38</f>
        <v>796110</v>
      </c>
      <c r="AF12" s="6">
        <f>Calculations!AH38</f>
        <v>811860</v>
      </c>
      <c r="AG12" s="6">
        <f>Calculations!AI38</f>
        <v>825230</v>
      </c>
      <c r="AH12" s="6">
        <f>Calculations!AJ38</f>
        <v>838460</v>
      </c>
      <c r="AI12" s="6">
        <f>Calculations!AK38</f>
        <v>850920</v>
      </c>
      <c r="AJ12" s="6">
        <f>Calculations!AL38</f>
        <v>863590</v>
      </c>
      <c r="AK12" s="6">
        <f>Calculations!AM38</f>
        <v>876750</v>
      </c>
      <c r="AL12" s="6">
        <f>Calculations!AN38</f>
        <v>886830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2.1203000000000003</v>
      </c>
      <c r="D13" s="5">
        <f>Calculations!F41</f>
        <v>2.5389000000000004</v>
      </c>
      <c r="E13" s="5">
        <f>Calculations!G41</f>
        <v>3.052</v>
      </c>
      <c r="F13" s="5">
        <f>Calculations!H41</f>
        <v>3.4978999999999996</v>
      </c>
      <c r="G13" s="5">
        <f>Calculations!I41</f>
        <v>4.0236000000000001</v>
      </c>
      <c r="H13" s="5">
        <f>Calculations!J41</f>
        <v>4.5402000000000005</v>
      </c>
      <c r="I13" s="5">
        <f>Calculations!K41</f>
        <v>4.9790999999999999</v>
      </c>
      <c r="J13" s="5">
        <f>Calculations!L41</f>
        <v>5.4138000000000002</v>
      </c>
      <c r="K13" s="5">
        <f>Calculations!M41</f>
        <v>5.8232999999999997</v>
      </c>
      <c r="L13" s="5">
        <f>Calculations!N41</f>
        <v>6.2404999999999999</v>
      </c>
      <c r="M13" s="5">
        <f>Calculations!O41</f>
        <v>6.6730999999999998</v>
      </c>
      <c r="N13" s="5">
        <f>Calculations!P41</f>
        <v>7.0041999999999991</v>
      </c>
      <c r="O13" s="5">
        <f>Calculations!Q41</f>
        <v>6.2404999999999999</v>
      </c>
      <c r="P13" s="5">
        <f>Calculations!R41</f>
        <v>6.3665000000000003</v>
      </c>
      <c r="Q13" s="5">
        <f>Calculations!S41</f>
        <v>6.5205000000000002</v>
      </c>
      <c r="R13" s="5">
        <f>Calculations!T41</f>
        <v>6.6542000000000003</v>
      </c>
      <c r="S13" s="5">
        <f>Calculations!U41</f>
        <v>6.8124000000000011</v>
      </c>
      <c r="T13" s="5">
        <f>Calculations!V41</f>
        <v>6.9677999999999987</v>
      </c>
      <c r="U13" s="5">
        <f>Calculations!W41</f>
        <v>7.0994000000000002</v>
      </c>
      <c r="V13" s="5">
        <f>Calculations!X41</f>
        <v>7.2296000000000005</v>
      </c>
      <c r="W13" s="5">
        <f>Calculations!Y41</f>
        <v>7.3527999999999993</v>
      </c>
      <c r="X13" s="5">
        <f>Calculations!Z41</f>
        <v>7.4780999999999995</v>
      </c>
      <c r="Y13" s="5">
        <f>Calculations!AA41</f>
        <v>7.608299999999999</v>
      </c>
      <c r="Z13" s="5">
        <f>Calculations!AB41</f>
        <v>7.7077</v>
      </c>
      <c r="AA13" s="5">
        <f>Calculations!AC41</f>
        <v>7.3829000000000011</v>
      </c>
      <c r="AB13" s="5">
        <f>Calculations!AD41</f>
        <v>7.5102999999999991</v>
      </c>
      <c r="AC13" s="5">
        <f>Calculations!AE41</f>
        <v>7.6664000000000003</v>
      </c>
      <c r="AD13" s="5">
        <f>Calculations!AF41</f>
        <v>7.8015000000000008</v>
      </c>
      <c r="AE13" s="5">
        <f>Calculations!AG41</f>
        <v>7.9611000000000001</v>
      </c>
      <c r="AF13" s="5">
        <f>Calculations!AH41</f>
        <v>8.1185999999999989</v>
      </c>
      <c r="AG13" s="5">
        <f>Calculations!AI41</f>
        <v>8.2523</v>
      </c>
      <c r="AH13" s="5">
        <f>Calculations!AJ41</f>
        <v>8.3846000000000007</v>
      </c>
      <c r="AI13" s="5">
        <f>Calculations!AK41</f>
        <v>8.5091999999999999</v>
      </c>
      <c r="AJ13" s="5">
        <f>Calculations!AL41</f>
        <v>8.6359000000000012</v>
      </c>
      <c r="AK13" s="5">
        <f>Calculations!AM41</f>
        <v>8.7675000000000001</v>
      </c>
      <c r="AL13" s="5">
        <f>Calculations!AN41</f>
        <v>8.8682999999999996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8.1801697530864192E-2</v>
      </c>
      <c r="D14" s="5">
        <f>Calculations!F42</f>
        <v>9.7951388888888893E-2</v>
      </c>
      <c r="E14" s="5">
        <f>Calculations!G42</f>
        <v>0.11774691358024691</v>
      </c>
      <c r="F14" s="5">
        <f>Calculations!H42</f>
        <v>0.13494984567901236</v>
      </c>
      <c r="G14" s="5">
        <f>Calculations!I42</f>
        <v>0.15523148148148147</v>
      </c>
      <c r="H14" s="5">
        <f>Calculations!J42</f>
        <v>0.17516203703703703</v>
      </c>
      <c r="I14" s="5">
        <f>Calculations!K42</f>
        <v>0.19209490740740739</v>
      </c>
      <c r="J14" s="5">
        <f>Calculations!L42</f>
        <v>0.20886574074074074</v>
      </c>
      <c r="K14" s="5">
        <f>Calculations!M42</f>
        <v>0.22466435185185185</v>
      </c>
      <c r="L14" s="5">
        <f>Calculations!N42</f>
        <v>0.24076003086419753</v>
      </c>
      <c r="M14" s="5">
        <f>Calculations!O42</f>
        <v>0.25744984567901236</v>
      </c>
      <c r="N14" s="5">
        <f>Calculations!P42</f>
        <v>0.27022376543209875</v>
      </c>
      <c r="O14" s="5">
        <f>Calculations!Q42</f>
        <v>0.24076003086419753</v>
      </c>
      <c r="P14" s="5">
        <f>Calculations!R42</f>
        <v>0.24562114197530865</v>
      </c>
      <c r="Q14" s="5">
        <f>Calculations!S42</f>
        <v>0.25156250000000002</v>
      </c>
      <c r="R14" s="5">
        <f>Calculations!T42</f>
        <v>0.25672067901234569</v>
      </c>
      <c r="S14" s="5">
        <f>Calculations!U42</f>
        <v>0.2628240740740741</v>
      </c>
      <c r="T14" s="5">
        <f>Calculations!V42</f>
        <v>0.26881944444444444</v>
      </c>
      <c r="U14" s="5">
        <f>Calculations!W42</f>
        <v>0.27389660493827162</v>
      </c>
      <c r="V14" s="5">
        <f>Calculations!X42</f>
        <v>0.27891975308641975</v>
      </c>
      <c r="W14" s="5">
        <f>Calculations!Y42</f>
        <v>0.28367283950617284</v>
      </c>
      <c r="X14" s="5">
        <f>Calculations!Z42</f>
        <v>0.28850694444444447</v>
      </c>
      <c r="Y14" s="5">
        <f>Calculations!AA42</f>
        <v>0.29353009259259261</v>
      </c>
      <c r="Z14" s="5">
        <f>Calculations!AB42</f>
        <v>0.29736496913580246</v>
      </c>
      <c r="AA14" s="5">
        <f>Calculations!AC42</f>
        <v>0.2848341049382716</v>
      </c>
      <c r="AB14" s="5">
        <f>Calculations!AD42</f>
        <v>0.28974922839506173</v>
      </c>
      <c r="AC14" s="5">
        <f>Calculations!AE42</f>
        <v>0.29577160493827159</v>
      </c>
      <c r="AD14" s="5">
        <f>Calculations!AF42</f>
        <v>0.30098379629629629</v>
      </c>
      <c r="AE14" s="5">
        <f>Calculations!AG42</f>
        <v>0.30714120370370368</v>
      </c>
      <c r="AF14" s="5">
        <f>Calculations!AH42</f>
        <v>0.31321759259259258</v>
      </c>
      <c r="AG14" s="5">
        <f>Calculations!AI42</f>
        <v>0.3183757716049383</v>
      </c>
      <c r="AH14" s="5">
        <f>Calculations!AJ42</f>
        <v>0.32347993827160493</v>
      </c>
      <c r="AI14" s="5">
        <f>Calculations!AK42</f>
        <v>0.32828703703703704</v>
      </c>
      <c r="AJ14" s="5">
        <f>Calculations!AL42</f>
        <v>0.33317515432098765</v>
      </c>
      <c r="AK14" s="5">
        <f>Calculations!AM42</f>
        <v>0.33825231481481483</v>
      </c>
      <c r="AL14" s="5">
        <f>Calculations!AN42</f>
        <v>0.34214120370370371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90870</v>
      </c>
      <c r="D16" s="6">
        <f>Calculations!F44</f>
        <v>108810</v>
      </c>
      <c r="E16" s="6">
        <f>Calculations!G44</f>
        <v>130800</v>
      </c>
      <c r="F16" s="6">
        <f>Calculations!H44</f>
        <v>149910</v>
      </c>
      <c r="G16" s="6">
        <f>Calculations!I44</f>
        <v>172440</v>
      </c>
      <c r="H16" s="6">
        <f>Calculations!J44</f>
        <v>194580</v>
      </c>
      <c r="I16" s="6">
        <f>Calculations!K44</f>
        <v>213390</v>
      </c>
      <c r="J16" s="6">
        <f>Calculations!L44</f>
        <v>232020</v>
      </c>
      <c r="K16" s="6">
        <f>Calculations!M44</f>
        <v>249570</v>
      </c>
      <c r="L16" s="6">
        <f>Calculations!N44</f>
        <v>267450</v>
      </c>
      <c r="M16" s="6">
        <f>Calculations!O44</f>
        <v>285990</v>
      </c>
      <c r="N16" s="6">
        <f>Calculations!P44</f>
        <v>300180</v>
      </c>
      <c r="O16" s="6">
        <f>Calculations!Q44</f>
        <v>267450</v>
      </c>
      <c r="P16" s="6">
        <f>Calculations!R44</f>
        <v>272850</v>
      </c>
      <c r="Q16" s="6">
        <f>Calculations!S44</f>
        <v>279450</v>
      </c>
      <c r="R16" s="6">
        <f>Calculations!T44</f>
        <v>285180</v>
      </c>
      <c r="S16" s="6">
        <f>Calculations!U44</f>
        <v>291960</v>
      </c>
      <c r="T16" s="6">
        <f>Calculations!V44</f>
        <v>298620</v>
      </c>
      <c r="U16" s="6">
        <f>Calculations!W44</f>
        <v>304260</v>
      </c>
      <c r="V16" s="6">
        <f>Calculations!X44</f>
        <v>309840</v>
      </c>
      <c r="W16" s="6">
        <f>Calculations!Y44</f>
        <v>315120</v>
      </c>
      <c r="X16" s="6">
        <f>Calculations!Z44</f>
        <v>320490</v>
      </c>
      <c r="Y16" s="6">
        <f>Calculations!AA44</f>
        <v>326070</v>
      </c>
      <c r="Z16" s="6">
        <f>Calculations!AB44</f>
        <v>330330</v>
      </c>
      <c r="AA16" s="6">
        <f>Calculations!AC44</f>
        <v>316410</v>
      </c>
      <c r="AB16" s="6">
        <f>Calculations!AD44</f>
        <v>321870</v>
      </c>
      <c r="AC16" s="6">
        <f>Calculations!AE44</f>
        <v>328560</v>
      </c>
      <c r="AD16" s="6">
        <f>Calculations!AF44</f>
        <v>334350</v>
      </c>
      <c r="AE16" s="6">
        <f>Calculations!AG44</f>
        <v>341190</v>
      </c>
      <c r="AF16" s="6">
        <f>Calculations!AH44</f>
        <v>347940</v>
      </c>
      <c r="AG16" s="6">
        <f>Calculations!AI44</f>
        <v>353670</v>
      </c>
      <c r="AH16" s="6">
        <f>Calculations!AJ44</f>
        <v>359340</v>
      </c>
      <c r="AI16" s="6">
        <f>Calculations!AK44</f>
        <v>364680</v>
      </c>
      <c r="AJ16" s="6">
        <f>Calculations!AL44</f>
        <v>370110</v>
      </c>
      <c r="AK16" s="6">
        <f>Calculations!AM44</f>
        <v>375750</v>
      </c>
      <c r="AL16" s="6">
        <f>Calculations!AN44</f>
        <v>380070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0.90870000000000006</v>
      </c>
      <c r="D17" s="5">
        <f>Calculations!F47</f>
        <v>1.0881000000000001</v>
      </c>
      <c r="E17" s="5">
        <f>Calculations!G47</f>
        <v>1.3080000000000001</v>
      </c>
      <c r="F17" s="5">
        <f>Calculations!H47</f>
        <v>1.4991000000000001</v>
      </c>
      <c r="G17" s="5">
        <f>Calculations!I47</f>
        <v>1.7244000000000002</v>
      </c>
      <c r="H17" s="5">
        <f>Calculations!J47</f>
        <v>1.9458</v>
      </c>
      <c r="I17" s="5">
        <f>Calculations!K47</f>
        <v>2.1339000000000001</v>
      </c>
      <c r="J17" s="5">
        <f>Calculations!L47</f>
        <v>2.3201999999999998</v>
      </c>
      <c r="K17" s="5">
        <f>Calculations!M47</f>
        <v>2.4957000000000003</v>
      </c>
      <c r="L17" s="5">
        <f>Calculations!N47</f>
        <v>2.6745000000000001</v>
      </c>
      <c r="M17" s="5">
        <f>Calculations!O47</f>
        <v>2.8598999999999997</v>
      </c>
      <c r="N17" s="5">
        <f>Calculations!P47</f>
        <v>3.0017999999999998</v>
      </c>
      <c r="O17" s="5">
        <f>Calculations!Q47</f>
        <v>2.6745000000000001</v>
      </c>
      <c r="P17" s="5">
        <f>Calculations!R47</f>
        <v>2.7285000000000004</v>
      </c>
      <c r="Q17" s="5">
        <f>Calculations!S47</f>
        <v>2.7945000000000002</v>
      </c>
      <c r="R17" s="5">
        <f>Calculations!T47</f>
        <v>2.8517999999999999</v>
      </c>
      <c r="S17" s="5">
        <f>Calculations!U47</f>
        <v>2.9196</v>
      </c>
      <c r="T17" s="5">
        <f>Calculations!V47</f>
        <v>2.9862000000000006</v>
      </c>
      <c r="U17" s="5">
        <f>Calculations!W47</f>
        <v>3.0425999999999997</v>
      </c>
      <c r="V17" s="5">
        <f>Calculations!X47</f>
        <v>3.0983999999999998</v>
      </c>
      <c r="W17" s="5">
        <f>Calculations!Y47</f>
        <v>3.1512000000000002</v>
      </c>
      <c r="X17" s="5">
        <f>Calculations!Z47</f>
        <v>3.2048999999999999</v>
      </c>
      <c r="Y17" s="5">
        <f>Calculations!AA47</f>
        <v>3.2606999999999999</v>
      </c>
      <c r="Z17" s="5">
        <f>Calculations!AB47</f>
        <v>3.3033000000000001</v>
      </c>
      <c r="AA17" s="5">
        <f>Calculations!AC47</f>
        <v>3.1640999999999999</v>
      </c>
      <c r="AB17" s="5">
        <f>Calculations!AD47</f>
        <v>3.2187000000000006</v>
      </c>
      <c r="AC17" s="5">
        <f>Calculations!AE47</f>
        <v>3.2855999999999996</v>
      </c>
      <c r="AD17" s="5">
        <f>Calculations!AF47</f>
        <v>3.3435000000000001</v>
      </c>
      <c r="AE17" s="5">
        <f>Calculations!AG47</f>
        <v>3.4118999999999997</v>
      </c>
      <c r="AF17" s="5">
        <f>Calculations!AH47</f>
        <v>3.4793999999999996</v>
      </c>
      <c r="AG17" s="5">
        <f>Calculations!AI47</f>
        <v>3.5367000000000002</v>
      </c>
      <c r="AH17" s="5">
        <f>Calculations!AJ47</f>
        <v>3.5933999999999999</v>
      </c>
      <c r="AI17" s="5">
        <f>Calculations!AK47</f>
        <v>3.6467999999999998</v>
      </c>
      <c r="AJ17" s="5">
        <f>Calculations!AL47</f>
        <v>3.7010999999999998</v>
      </c>
      <c r="AK17" s="5">
        <f>Calculations!AM47</f>
        <v>3.7574999999999998</v>
      </c>
      <c r="AL17" s="5">
        <f>Calculations!AN47</f>
        <v>3.8007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3.5057870370370371E-2</v>
      </c>
      <c r="D18" s="5">
        <f>Calculations!F48</f>
        <v>4.1979166666666665E-2</v>
      </c>
      <c r="E18" s="5">
        <f>Calculations!G48</f>
        <v>5.0462962962962966E-2</v>
      </c>
      <c r="F18" s="5">
        <f>Calculations!H48</f>
        <v>5.783564814814815E-2</v>
      </c>
      <c r="G18" s="5">
        <f>Calculations!I48</f>
        <v>6.6527777777777783E-2</v>
      </c>
      <c r="H18" s="5">
        <f>Calculations!J48</f>
        <v>7.5069444444444439E-2</v>
      </c>
      <c r="I18" s="5">
        <f>Calculations!K48</f>
        <v>8.2326388888888893E-2</v>
      </c>
      <c r="J18" s="5">
        <f>Calculations!L48</f>
        <v>8.9513888888888893E-2</v>
      </c>
      <c r="K18" s="5">
        <f>Calculations!M48</f>
        <v>9.6284722222222216E-2</v>
      </c>
      <c r="L18" s="5">
        <f>Calculations!N48</f>
        <v>0.10318287037037037</v>
      </c>
      <c r="M18" s="5">
        <f>Calculations!O48</f>
        <v>0.11033564814814815</v>
      </c>
      <c r="N18" s="5">
        <f>Calculations!P48</f>
        <v>0.11581018518518518</v>
      </c>
      <c r="O18" s="5">
        <f>Calculations!Q48</f>
        <v>0.10318287037037037</v>
      </c>
      <c r="P18" s="5">
        <f>Calculations!R48</f>
        <v>0.10526620370370371</v>
      </c>
      <c r="Q18" s="5">
        <f>Calculations!S48</f>
        <v>0.10781250000000001</v>
      </c>
      <c r="R18" s="5">
        <f>Calculations!T48</f>
        <v>0.11002314814814815</v>
      </c>
      <c r="S18" s="5">
        <f>Calculations!U48</f>
        <v>0.11263888888888889</v>
      </c>
      <c r="T18" s="5">
        <f>Calculations!V48</f>
        <v>0.11520833333333333</v>
      </c>
      <c r="U18" s="5">
        <f>Calculations!W48</f>
        <v>0.11738425925925926</v>
      </c>
      <c r="V18" s="5">
        <f>Calculations!X48</f>
        <v>0.11953703703703704</v>
      </c>
      <c r="W18" s="5">
        <f>Calculations!Y48</f>
        <v>0.12157407407407407</v>
      </c>
      <c r="X18" s="5">
        <f>Calculations!Z48</f>
        <v>0.12364583333333333</v>
      </c>
      <c r="Y18" s="5">
        <f>Calculations!AA48</f>
        <v>0.12579861111111112</v>
      </c>
      <c r="Z18" s="5">
        <f>Calculations!AB48</f>
        <v>0.12744212962962964</v>
      </c>
      <c r="AA18" s="5">
        <f>Calculations!AC48</f>
        <v>0.12207175925925925</v>
      </c>
      <c r="AB18" s="5">
        <f>Calculations!AD48</f>
        <v>0.12417824074074074</v>
      </c>
      <c r="AC18" s="5">
        <f>Calculations!AE48</f>
        <v>0.12675925925925927</v>
      </c>
      <c r="AD18" s="5">
        <f>Calculations!AF48</f>
        <v>0.12899305555555557</v>
      </c>
      <c r="AE18" s="5">
        <f>Calculations!AG48</f>
        <v>0.13163194444444445</v>
      </c>
      <c r="AF18" s="5">
        <f>Calculations!AH48</f>
        <v>0.13423611111111111</v>
      </c>
      <c r="AG18" s="5">
        <f>Calculations!AI48</f>
        <v>0.13644675925925925</v>
      </c>
      <c r="AH18" s="5">
        <f>Calculations!AJ48</f>
        <v>0.13863425925925926</v>
      </c>
      <c r="AI18" s="5">
        <f>Calculations!AK48</f>
        <v>0.14069444444444446</v>
      </c>
      <c r="AJ18" s="5">
        <f>Calculations!AL48</f>
        <v>0.14278935185185185</v>
      </c>
      <c r="AK18" s="5">
        <f>Calculations!AM48</f>
        <v>0.14496527777777779</v>
      </c>
      <c r="AL18" s="5">
        <f>Calculations!AN48</f>
        <v>0.14663194444444444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65614198</v>
      </c>
      <c r="D20" s="6">
        <f>Calculations!F50</f>
        <v>78568074</v>
      </c>
      <c r="E20" s="6">
        <f>Calculations!G50</f>
        <v>94446320</v>
      </c>
      <c r="F20" s="6">
        <f>Calculations!H50</f>
        <v>108245014</v>
      </c>
      <c r="G20" s="6">
        <f>Calculations!I50</f>
        <v>124513176</v>
      </c>
      <c r="H20" s="6">
        <f>Calculations!J50</f>
        <v>140499732</v>
      </c>
      <c r="I20" s="6">
        <f>Calculations!K50</f>
        <v>154081806</v>
      </c>
      <c r="J20" s="6">
        <f>Calculations!L50</f>
        <v>167533908</v>
      </c>
      <c r="K20" s="6">
        <f>Calculations!M50</f>
        <v>180206178</v>
      </c>
      <c r="L20" s="6">
        <f>Calculations!N50</f>
        <v>193116730</v>
      </c>
      <c r="M20" s="6">
        <f>Calculations!O50</f>
        <v>206503846</v>
      </c>
      <c r="N20" s="6">
        <f>Calculations!P50</f>
        <v>216749972</v>
      </c>
      <c r="O20" s="6">
        <f>Calculations!Q50</f>
        <v>193116730</v>
      </c>
      <c r="P20" s="6">
        <f>Calculations!R50</f>
        <v>197015890</v>
      </c>
      <c r="Q20" s="6">
        <f>Calculations!S50</f>
        <v>201781530</v>
      </c>
      <c r="R20" s="6">
        <f>Calculations!T50</f>
        <v>205918972</v>
      </c>
      <c r="S20" s="6">
        <f>Calculations!U50</f>
        <v>210814584</v>
      </c>
      <c r="T20" s="6">
        <f>Calculations!V50</f>
        <v>215623548</v>
      </c>
      <c r="U20" s="6">
        <f>Calculations!W50</f>
        <v>219696004</v>
      </c>
      <c r="V20" s="6">
        <f>Calculations!X50</f>
        <v>223725136</v>
      </c>
      <c r="W20" s="6">
        <f>Calculations!Y50</f>
        <v>227537648</v>
      </c>
      <c r="X20" s="6">
        <f>Calculations!Z50</f>
        <v>231415146</v>
      </c>
      <c r="Y20" s="6">
        <f>Calculations!AA50</f>
        <v>235444278</v>
      </c>
      <c r="Z20" s="6">
        <f>Calculations!AB50</f>
        <v>238520282</v>
      </c>
      <c r="AA20" s="6">
        <f>Calculations!AC50</f>
        <v>228469114</v>
      </c>
      <c r="AB20" s="6">
        <f>Calculations!AD50</f>
        <v>232411598</v>
      </c>
      <c r="AC20" s="6">
        <f>Calculations!AE50</f>
        <v>237242224</v>
      </c>
      <c r="AD20" s="6">
        <f>Calculations!AF50</f>
        <v>241422990</v>
      </c>
      <c r="AE20" s="6">
        <f>Calculations!AG50</f>
        <v>246361926</v>
      </c>
      <c r="AF20" s="6">
        <f>Calculations!AH50</f>
        <v>251235876</v>
      </c>
      <c r="AG20" s="6">
        <f>Calculations!AI50</f>
        <v>255373318</v>
      </c>
      <c r="AH20" s="6">
        <f>Calculations!AJ50</f>
        <v>259467436</v>
      </c>
      <c r="AI20" s="6">
        <f>Calculations!AK50</f>
        <v>263323272</v>
      </c>
      <c r="AJ20" s="6">
        <f>Calculations!AL50</f>
        <v>267244094</v>
      </c>
      <c r="AK20" s="6">
        <f>Calculations!AM50</f>
        <v>271316550</v>
      </c>
      <c r="AL20" s="6">
        <f>Calculations!AN50</f>
        <v>274435878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34.994238933333335</v>
      </c>
      <c r="D21" s="5">
        <f>Calculations!F53</f>
        <v>41.902972800000001</v>
      </c>
      <c r="E21" s="5">
        <f>Calculations!G53</f>
        <v>50.371370666666671</v>
      </c>
      <c r="F21" s="5">
        <f>Calculations!H53</f>
        <v>57.730674133333338</v>
      </c>
      <c r="G21" s="5">
        <f>Calculations!I53</f>
        <v>66.407027200000002</v>
      </c>
      <c r="H21" s="5">
        <f>Calculations!J53</f>
        <v>74.933190400000015</v>
      </c>
      <c r="I21" s="5">
        <f>Calculations!K53</f>
        <v>82.176963200000003</v>
      </c>
      <c r="J21" s="5">
        <f>Calculations!L53</f>
        <v>89.351417600000005</v>
      </c>
      <c r="K21" s="5">
        <f>Calculations!M53</f>
        <v>96.109961600000005</v>
      </c>
      <c r="L21" s="5">
        <f>Calculations!N53</f>
        <v>102.99558933333334</v>
      </c>
      <c r="M21" s="5">
        <f>Calculations!O53</f>
        <v>110.13538453333335</v>
      </c>
      <c r="N21" s="5">
        <f>Calculations!P53</f>
        <v>115.59998506666668</v>
      </c>
      <c r="O21" s="5">
        <f>Calculations!Q53</f>
        <v>102.99558933333334</v>
      </c>
      <c r="P21" s="5">
        <f>Calculations!R53</f>
        <v>105.07514133333333</v>
      </c>
      <c r="Q21" s="5">
        <f>Calculations!S53</f>
        <v>107.616816</v>
      </c>
      <c r="R21" s="5">
        <f>Calculations!T53</f>
        <v>109.82345173333333</v>
      </c>
      <c r="S21" s="5">
        <f>Calculations!U53</f>
        <v>112.43444479999998</v>
      </c>
      <c r="T21" s="5">
        <f>Calculations!V53</f>
        <v>114.99922559999999</v>
      </c>
      <c r="U21" s="5">
        <f>Calculations!W53</f>
        <v>117.17120213333332</v>
      </c>
      <c r="V21" s="5">
        <f>Calculations!X53</f>
        <v>119.32007253333332</v>
      </c>
      <c r="W21" s="5">
        <f>Calculations!Y53</f>
        <v>121.35341226666667</v>
      </c>
      <c r="X21" s="5">
        <f>Calculations!Z53</f>
        <v>123.42141120000001</v>
      </c>
      <c r="Y21" s="5">
        <f>Calculations!AA53</f>
        <v>125.57028160000002</v>
      </c>
      <c r="Z21" s="5">
        <f>Calculations!AB53</f>
        <v>127.21081706666666</v>
      </c>
      <c r="AA21" s="5">
        <f>Calculations!AC53</f>
        <v>121.85019413333335</v>
      </c>
      <c r="AB21" s="5">
        <f>Calculations!AD53</f>
        <v>123.95285226666667</v>
      </c>
      <c r="AC21" s="5">
        <f>Calculations!AE53</f>
        <v>126.52918613333335</v>
      </c>
      <c r="AD21" s="5">
        <f>Calculations!AF53</f>
        <v>128.758928</v>
      </c>
      <c r="AE21" s="5">
        <f>Calculations!AG53</f>
        <v>131.39302720000003</v>
      </c>
      <c r="AF21" s="5">
        <f>Calculations!AH53</f>
        <v>133.99246719999999</v>
      </c>
      <c r="AG21" s="5">
        <f>Calculations!AI53</f>
        <v>136.19910293333334</v>
      </c>
      <c r="AH21" s="5">
        <f>Calculations!AJ53</f>
        <v>138.38263253333332</v>
      </c>
      <c r="AI21" s="5">
        <f>Calculations!AK53</f>
        <v>140.43907840000003</v>
      </c>
      <c r="AJ21" s="5">
        <f>Calculations!AL53</f>
        <v>142.53018346666667</v>
      </c>
      <c r="AK21" s="5">
        <f>Calculations!AM53</f>
        <v>144.70215999999999</v>
      </c>
      <c r="AL21" s="5">
        <f>Calculations!AN53</f>
        <v>146.36580160000003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25.314119598765433</v>
      </c>
      <c r="D22" s="5">
        <f>Calculations!F54</f>
        <v>30.311756944444443</v>
      </c>
      <c r="E22" s="5">
        <f>Calculations!G54</f>
        <v>36.437623456790121</v>
      </c>
      <c r="F22" s="5">
        <f>Calculations!H54</f>
        <v>41.761193672839504</v>
      </c>
      <c r="G22" s="5">
        <f>Calculations!I54</f>
        <v>48.037490740740743</v>
      </c>
      <c r="H22" s="5">
        <f>Calculations!J54</f>
        <v>54.205143518518518</v>
      </c>
      <c r="I22" s="5">
        <f>Calculations!K54</f>
        <v>59.445141203703706</v>
      </c>
      <c r="J22" s="5">
        <f>Calculations!L54</f>
        <v>64.634995370370376</v>
      </c>
      <c r="K22" s="5">
        <f>Calculations!M54</f>
        <v>69.523988425925921</v>
      </c>
      <c r="L22" s="5">
        <f>Calculations!N54</f>
        <v>74.504911265432099</v>
      </c>
      <c r="M22" s="5">
        <f>Calculations!O54</f>
        <v>79.6696936728395</v>
      </c>
      <c r="N22" s="5">
        <f>Calculations!P54</f>
        <v>83.622674382716056</v>
      </c>
      <c r="O22" s="5">
        <f>Calculations!Q54</f>
        <v>74.504911265432099</v>
      </c>
      <c r="P22" s="5">
        <f>Calculations!R54</f>
        <v>76.00921682098766</v>
      </c>
      <c r="Q22" s="5">
        <f>Calculations!S54</f>
        <v>77.847812500000003</v>
      </c>
      <c r="R22" s="5">
        <f>Calculations!T54</f>
        <v>79.444047839506169</v>
      </c>
      <c r="S22" s="5">
        <f>Calculations!U54</f>
        <v>81.332787037037036</v>
      </c>
      <c r="T22" s="5">
        <f>Calculations!V54</f>
        <v>83.188097222222225</v>
      </c>
      <c r="U22" s="5">
        <f>Calculations!W54</f>
        <v>84.759260802469129</v>
      </c>
      <c r="V22" s="5">
        <f>Calculations!X54</f>
        <v>86.313709876543214</v>
      </c>
      <c r="W22" s="5">
        <f>Calculations!Y54</f>
        <v>87.784586419753083</v>
      </c>
      <c r="X22" s="5">
        <f>Calculations!Z54</f>
        <v>89.280534722222228</v>
      </c>
      <c r="Y22" s="5">
        <f>Calculations!AA54</f>
        <v>90.834983796296299</v>
      </c>
      <c r="Z22" s="5">
        <f>Calculations!AB54</f>
        <v>92.021713734567896</v>
      </c>
      <c r="AA22" s="5">
        <f>Calculations!AC54</f>
        <v>88.143948302469141</v>
      </c>
      <c r="AB22" s="5">
        <f>Calculations!AD54</f>
        <v>89.664968364197534</v>
      </c>
      <c r="AC22" s="5">
        <f>Calculations!AE54</f>
        <v>91.52863580246914</v>
      </c>
      <c r="AD22" s="5">
        <f>Calculations!AF54</f>
        <v>93.141585648148151</v>
      </c>
      <c r="AE22" s="5">
        <f>Calculations!AG54</f>
        <v>95.047039351851851</v>
      </c>
      <c r="AF22" s="5">
        <f>Calculations!AH54</f>
        <v>96.927421296296302</v>
      </c>
      <c r="AG22" s="5">
        <f>Calculations!AI54</f>
        <v>98.523656635802467</v>
      </c>
      <c r="AH22" s="5">
        <f>Calculations!AJ54</f>
        <v>100.1031774691358</v>
      </c>
      <c r="AI22" s="5">
        <f>Calculations!AK54</f>
        <v>101.59076851851852</v>
      </c>
      <c r="AJ22" s="5">
        <f>Calculations!AL54</f>
        <v>103.10343132716049</v>
      </c>
      <c r="AK22" s="5">
        <f>Calculations!AM54</f>
        <v>104.67459490740741</v>
      </c>
      <c r="AL22" s="5">
        <f>Calculations!AN54</f>
        <v>105.87803935185185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6" sqref="A36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12669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886830</v>
      </c>
      <c r="C12" s="25">
        <f>(B12*'Reference Data'!$B$7*'Reference Data'!$B$8)/(5*60)</f>
        <v>8.8682999999999996</v>
      </c>
    </row>
    <row r="13" spans="1:5" ht="15.75">
      <c r="A13" s="29" t="s">
        <v>81</v>
      </c>
      <c r="B13" s="27">
        <f>B4*'Reference Data'!B4</f>
        <v>380070</v>
      </c>
      <c r="C13" s="25">
        <f>(B13*'Reference Data'!$B$7*'Reference Data'!$B$8)/(5*60)</f>
        <v>3.8007</v>
      </c>
    </row>
    <row r="14" spans="1:5">
      <c r="A14" s="29" t="s">
        <v>145</v>
      </c>
      <c r="B14" s="55" t="s">
        <v>15</v>
      </c>
      <c r="C14" s="35">
        <f>B4/B3*'Reference Data'!B12</f>
        <v>2.2170749999999999</v>
      </c>
    </row>
    <row r="15" spans="1:5" ht="15.75">
      <c r="A15" s="29" t="s">
        <v>82</v>
      </c>
      <c r="B15" s="28">
        <f>B4*'Reference Data'!B5</f>
        <v>274435878</v>
      </c>
      <c r="C15" s="33">
        <f>(B15*'Reference Data'!B9*'Reference Data'!B10)/(5*60)</f>
        <v>146.36580160000003</v>
      </c>
    </row>
    <row r="16" spans="1:5">
      <c r="A16" s="29" t="s">
        <v>83</v>
      </c>
      <c r="B16" s="28">
        <f>B15*10</f>
        <v>2744358780</v>
      </c>
      <c r="C16" s="35">
        <f>C15*10</f>
        <v>1463.6580160000003</v>
      </c>
    </row>
    <row r="18" spans="1:3">
      <c r="A18" s="29" t="s">
        <v>84</v>
      </c>
      <c r="B18" s="57">
        <f>B12/B7</f>
        <v>6.3345000000000003E-4</v>
      </c>
      <c r="C18" s="36" t="s">
        <v>85</v>
      </c>
    </row>
    <row r="19" spans="1:3">
      <c r="A19" s="29" t="s">
        <v>86</v>
      </c>
      <c r="B19" s="57">
        <f>B13/B8</f>
        <v>6.3345000000000003E-4</v>
      </c>
      <c r="C19" s="36" t="s">
        <v>85</v>
      </c>
    </row>
    <row r="20" spans="1:3">
      <c r="A20" s="29" t="s">
        <v>146</v>
      </c>
      <c r="B20" s="57">
        <f>C14/C9</f>
        <v>6.3344999999999992E-4</v>
      </c>
      <c r="C20" s="36" t="s">
        <v>85</v>
      </c>
    </row>
    <row r="21" spans="1:3" ht="15.75">
      <c r="A21" s="29" t="s">
        <v>87</v>
      </c>
      <c r="B21" s="58">
        <f>B15/B10</f>
        <v>2.005265896815376E-5</v>
      </c>
    </row>
    <row r="22" spans="1:3">
      <c r="A22" s="29" t="s">
        <v>88</v>
      </c>
      <c r="B22" s="57">
        <f>B16/B10</f>
        <v>2.0052658968153759E-4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12669</v>
      </c>
    </row>
    <row r="5" spans="1:5">
      <c r="A5" s="26" t="s">
        <v>91</v>
      </c>
      <c r="B5" s="56">
        <f>E53/D53</f>
        <v>2.5337999999999994E-4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1.824336E-2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3.0405599999999998E-2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4.2567839999999996E-2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3.0405599999999998E-2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6.0811199999999996E-2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0.1824336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6.0811199999999996E-2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6.0811199999999996E-2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0.12162239999999999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1.5202799999999999E-2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3.0405599999999998E-2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3.0405599999999998E-2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0.24324479999999998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6.0811199999999996E-2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6.0811199999999996E-2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0.48648959999999997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6.0811199999999996E-2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0.24324479999999998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6.0811199999999996E-2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0.12162239999999999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0.12162239999999999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0.12162239999999999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6.0811199999999996E-2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0.12162239999999999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6.0811199999999996E-2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6.0811199999999996E-2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3.0405599999999998E-2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6.0811199999999996E-2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0.1824336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6.0811199999999996E-2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6.0811199999999996E-2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6.0811199999999996E-2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0.24324479999999998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3.2686019999999991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3029</v>
      </c>
      <c r="F4" s="3">
        <f>ROUNDUP(('Client Predictions &amp; Input'!$B$29-'Client Predictions &amp; Input'!$B$30)*F$28*'Client Predictions &amp; Input'!$B16,0)</f>
        <v>598</v>
      </c>
      <c r="G4" s="3">
        <f>ROUNDUP(('Client Predictions &amp; Input'!$B$29-'Client Predictions &amp; Input'!$B$30)*G$28*'Client Predictions &amp; Input'!$B16,0)</f>
        <v>733</v>
      </c>
      <c r="H4" s="3">
        <f>ROUNDUP(('Client Predictions &amp; Input'!$B$29-'Client Predictions &amp; Input'!$B$30)*H$28*'Client Predictions &amp; Input'!$B16,0)</f>
        <v>637</v>
      </c>
      <c r="I4" s="3">
        <f>ROUNDUP(('Client Predictions &amp; Input'!$B$29-'Client Predictions &amp; Input'!$B$30)*I$28*'Client Predictions &amp; Input'!$B16,0)</f>
        <v>751</v>
      </c>
      <c r="J4" s="3">
        <f>ROUNDUP(('Client Predictions &amp; Input'!$B$29-'Client Predictions &amp; Input'!$B$30)*J$28*'Client Predictions &amp; Input'!$B16,0)</f>
        <v>738</v>
      </c>
      <c r="K4" s="3">
        <f>ROUNDUP(('Client Predictions &amp; Input'!$B$29-'Client Predictions &amp; Input'!$B$30)*K$28*'Client Predictions &amp; Input'!$B16,0)</f>
        <v>627</v>
      </c>
      <c r="L4" s="3">
        <f>ROUNDUP(('Client Predictions &amp; Input'!$B$29-'Client Predictions &amp; Input'!$B$30)*L$28*'Client Predictions &amp; Input'!$B16,0)</f>
        <v>621</v>
      </c>
      <c r="M4" s="3">
        <f>ROUNDUP(('Client Predictions &amp; Input'!$B$29-'Client Predictions &amp; Input'!$B$30)*M$28*'Client Predictions &amp; Input'!$B16,0)</f>
        <v>585</v>
      </c>
      <c r="N4" s="3">
        <f>ROUNDUP(('Client Predictions &amp; Input'!$B$29-'Client Predictions &amp; Input'!$B$30)*N$28*'Client Predictions &amp; Input'!$B16,0)</f>
        <v>596</v>
      </c>
      <c r="O4" s="3">
        <f>ROUNDUP(('Client Predictions &amp; Input'!$B$29-'Client Predictions &amp; Input'!$B$30)*O$28*'Client Predictions &amp; Input'!$B16,0)</f>
        <v>618</v>
      </c>
      <c r="P4" s="3">
        <f>ROUNDUP(('Client Predictions &amp; Input'!$B$29-'Client Predictions &amp; Input'!$B$30)*P$28*'Client Predictions &amp; Input'!$B16,0)</f>
        <v>473</v>
      </c>
      <c r="Q4">
        <f>ROUNDUP((($P$30*('Client Predictions &amp; Input'!$B$31)+SUM($Q$26:$AB$26))*Q$28)*'Client Predictions &amp; Input'!$B16,0)</f>
        <v>424</v>
      </c>
      <c r="R4">
        <f>ROUNDUP((($P$30*('Client Predictions &amp; Input'!$B$31)+SUM($Q$26:$AB$26))*R$28)*'Client Predictions &amp; Input'!$B16,0)</f>
        <v>479</v>
      </c>
      <c r="S4">
        <f>ROUNDUP((($P$30*('Client Predictions &amp; Input'!$B$31)+SUM($Q$26:$AB$26))*S$28)*'Client Predictions &amp; Input'!$B16,0)</f>
        <v>587</v>
      </c>
      <c r="T4">
        <f>ROUNDUP((($P$30*('Client Predictions &amp; Input'!$B$31)+SUM($Q$26:$AB$26))*T$28)*'Client Predictions &amp; Input'!$B16,0)</f>
        <v>510</v>
      </c>
      <c r="U4">
        <f>ROUNDUP((($P$30*('Client Predictions &amp; Input'!$B$31)+SUM($Q$26:$AB$26))*U$28)*'Client Predictions &amp; Input'!$B16,0)</f>
        <v>602</v>
      </c>
      <c r="V4">
        <f>ROUNDUP((($P$30*('Client Predictions &amp; Input'!$B$31)+SUM($Q$26:$AB$26))*V$28)*'Client Predictions &amp; Input'!$B16,0)</f>
        <v>591</v>
      </c>
      <c r="W4">
        <f>ROUNDUP((($P$30*('Client Predictions &amp; Input'!$B$31)+SUM($Q$26:$AB$26))*W$28)*'Client Predictions &amp; Input'!$B16,0)</f>
        <v>502</v>
      </c>
      <c r="X4">
        <f>ROUNDUP((($P$30*('Client Predictions &amp; Input'!$B$31)+SUM($Q$26:$AB$26))*X$28)*'Client Predictions &amp; Input'!$B16,0)</f>
        <v>497</v>
      </c>
      <c r="Y4">
        <f>ROUNDUP((($P$30*('Client Predictions &amp; Input'!$B$31)+SUM($Q$26:$AB$26))*Y$28)*'Client Predictions &amp; Input'!$B16,0)</f>
        <v>469</v>
      </c>
      <c r="Z4">
        <f>ROUNDUP((($P$30*('Client Predictions &amp; Input'!$B$31)+SUM($Q$26:$AB$26))*Z$28)*'Client Predictions &amp; Input'!$B16,0)</f>
        <v>477</v>
      </c>
      <c r="AA4">
        <f>ROUNDUP((($P$30*('Client Predictions &amp; Input'!$B$31)+SUM($Q$26:$AB$26))*AA$28)*'Client Predictions &amp; Input'!$B16,0)</f>
        <v>495</v>
      </c>
      <c r="AB4">
        <f>ROUNDUP((($P$30*('Client Predictions &amp; Input'!$B$31)+SUM($Q$26:$AB$26))*AB$28)*'Client Predictions &amp; Input'!$B16,0)</f>
        <v>379</v>
      </c>
      <c r="AC4">
        <f>ROUNDUP((($AB$30*('Client Predictions &amp; Input'!$B$32)+SUM($AC$26:$AN$26))*AC$28)*'Client Predictions &amp; Input'!$B16,0)</f>
        <v>506</v>
      </c>
      <c r="AD4">
        <f>ROUNDUP((($AB$30*('Client Predictions &amp; Input'!$B$32)+SUM($AC$26:$AN$26))*AD$28)*'Client Predictions &amp; Input'!$B16,0)</f>
        <v>571</v>
      </c>
      <c r="AE4">
        <f>ROUNDUP((($AB$30*('Client Predictions &amp; Input'!$B$32)+SUM($AC$26:$AN$26))*AE$28)*'Client Predictions &amp; Input'!$B16,0)</f>
        <v>700</v>
      </c>
      <c r="AF4">
        <f>ROUNDUP((($AB$30*('Client Predictions &amp; Input'!$B$32)+SUM($AC$26:$AN$26))*AF$28)*'Client Predictions &amp; Input'!$B16,0)</f>
        <v>608</v>
      </c>
      <c r="AG4">
        <f>ROUNDUP((($AB$30*('Client Predictions &amp; Input'!$B$32)+SUM($AC$26:$AN$26))*AG$28)*'Client Predictions &amp; Input'!$B16,0)</f>
        <v>717</v>
      </c>
      <c r="AH4">
        <f>ROUNDUP((($AB$30*('Client Predictions &amp; Input'!$B$32)+SUM($AC$26:$AN$26))*AH$28)*'Client Predictions &amp; Input'!$B16,0)</f>
        <v>705</v>
      </c>
      <c r="AI4">
        <f>ROUNDUP((($AB$30*('Client Predictions &amp; Input'!$B$32)+SUM($AC$26:$AN$26))*AI$28)*'Client Predictions &amp; Input'!$B16,0)</f>
        <v>599</v>
      </c>
      <c r="AJ4">
        <f>ROUNDUP((($AB$30*('Client Predictions &amp; Input'!$B$32)+SUM($AC$26:$AN$26))*AJ$28)*'Client Predictions &amp; Input'!$B16,0)</f>
        <v>593</v>
      </c>
      <c r="AK4">
        <f>ROUNDUP((($AB$30*('Client Predictions &amp; Input'!$B$32)+SUM($AC$26:$AN$26))*AK$28)*'Client Predictions &amp; Input'!$B16,0)</f>
        <v>559</v>
      </c>
      <c r="AL4">
        <f>ROUNDUP((($AB$30*('Client Predictions &amp; Input'!$B$32)+SUM($AC$26:$AN$26))*AL$28)*'Client Predictions &amp; Input'!$B16,0)</f>
        <v>569</v>
      </c>
      <c r="AM4">
        <f>ROUNDUP((($AB$30*('Client Predictions &amp; Input'!$B$32)+SUM($AC$26:$AN$26))*AM$28)*'Client Predictions &amp; Input'!$B16,0)</f>
        <v>590</v>
      </c>
      <c r="AN4">
        <f>ROUNDUP((($AB$30*('Client Predictions &amp; Input'!$B$32)+SUM($AC$26:$AN$26))*AN$28)*'Client Predictions &amp; Input'!$B16,0)</f>
        <v>452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1515</v>
      </c>
      <c r="R15">
        <f>ROUNDUP(F4*'Client Predictions &amp; Input'!$B$28,0)</f>
        <v>299</v>
      </c>
      <c r="S15">
        <f>ROUNDUP(G4*'Client Predictions &amp; Input'!$B$28,0)</f>
        <v>367</v>
      </c>
      <c r="T15">
        <f>ROUNDUP(H4*'Client Predictions &amp; Input'!$B$28,0)</f>
        <v>319</v>
      </c>
      <c r="U15">
        <f>ROUNDUP(I4*'Client Predictions &amp; Input'!$B$28,0)</f>
        <v>376</v>
      </c>
      <c r="V15">
        <f>ROUNDUP(J4*'Client Predictions &amp; Input'!$B$28,0)</f>
        <v>369</v>
      </c>
      <c r="W15">
        <f>ROUNDUP(K4*'Client Predictions &amp; Input'!$B$28,0)</f>
        <v>314</v>
      </c>
      <c r="X15">
        <f>ROUNDUP(L4*'Client Predictions &amp; Input'!$B$28,0)</f>
        <v>311</v>
      </c>
      <c r="Y15">
        <f>ROUNDUP(M4*'Client Predictions &amp; Input'!$B$28,0)</f>
        <v>293</v>
      </c>
      <c r="Z15">
        <f>ROUNDUP(N4*'Client Predictions &amp; Input'!$B$28,0)</f>
        <v>298</v>
      </c>
      <c r="AA15">
        <f>ROUNDUP(O4*'Client Predictions &amp; Input'!$B$28,0)</f>
        <v>309</v>
      </c>
      <c r="AB15">
        <f>ROUNDUP(P4*'Client Predictions &amp; Input'!$B$28,0)</f>
        <v>237</v>
      </c>
      <c r="AC15" s="4">
        <f>ROUNDUP(((Q4+Q15)*('Client Predictions &amp; Input'!$B$28)),0)</f>
        <v>970</v>
      </c>
      <c r="AD15">
        <f>ROUNDUP(((R4+R15)*('Client Predictions &amp; Input'!$B$28)),0)</f>
        <v>389</v>
      </c>
      <c r="AE15">
        <f>ROUNDUP(((S4+S15)*('Client Predictions &amp; Input'!$B$28)),0)</f>
        <v>477</v>
      </c>
      <c r="AF15">
        <f>ROUNDUP(((T4+T15)*('Client Predictions &amp; Input'!$B$28)),0)</f>
        <v>415</v>
      </c>
      <c r="AG15">
        <f>ROUNDUP(((U4+U15)*('Client Predictions &amp; Input'!$B$28)),0)</f>
        <v>489</v>
      </c>
      <c r="AH15">
        <f>ROUNDUP(((V4+V15)*('Client Predictions &amp; Input'!$B$28)),0)</f>
        <v>480</v>
      </c>
      <c r="AI15">
        <f>ROUNDUP(((W4+W15)*('Client Predictions &amp; Input'!$B$28)),0)</f>
        <v>408</v>
      </c>
      <c r="AJ15">
        <f>ROUNDUP(((X4+X15)*('Client Predictions &amp; Input'!$B$28)),0)</f>
        <v>404</v>
      </c>
      <c r="AK15">
        <f>ROUNDUP(((Y4+Y15)*('Client Predictions &amp; Input'!$B$28)),0)</f>
        <v>381</v>
      </c>
      <c r="AL15">
        <f>ROUNDUP(((Z4+Z15)*('Client Predictions &amp; Input'!$B$28)),0)</f>
        <v>388</v>
      </c>
      <c r="AM15">
        <f>ROUNDUP(((AA4+AA15)*('Client Predictions &amp; Input'!$B$28)),0)</f>
        <v>402</v>
      </c>
      <c r="AN15">
        <f>ROUNDUP(((AB4+AB15)*('Client Predictions &amp; Input'!$B$28)),0)</f>
        <v>308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1515</v>
      </c>
      <c r="R26">
        <f>ROUNDUP(F4*(1-'Client Predictions &amp; Input'!$B$28),0)</f>
        <v>299</v>
      </c>
      <c r="S26">
        <f>ROUNDUP(G4*(1-'Client Predictions &amp; Input'!$B$28),0)</f>
        <v>367</v>
      </c>
      <c r="T26">
        <f>ROUNDUP(H4*(1-'Client Predictions &amp; Input'!$B$28),0)</f>
        <v>319</v>
      </c>
      <c r="U26">
        <f>ROUNDUP(I4*(1-'Client Predictions &amp; Input'!$B$28),0)</f>
        <v>376</v>
      </c>
      <c r="V26">
        <f>ROUNDUP(J4*(1-'Client Predictions &amp; Input'!$B$28),0)</f>
        <v>369</v>
      </c>
      <c r="W26">
        <f>ROUNDUP(K4*(1-'Client Predictions &amp; Input'!$B$28),0)</f>
        <v>314</v>
      </c>
      <c r="X26">
        <f>ROUNDUP(L4*(1-'Client Predictions &amp; Input'!$B$28),0)</f>
        <v>311</v>
      </c>
      <c r="Y26">
        <f>ROUNDUP(M4*(1-'Client Predictions &amp; Input'!$B$28),0)</f>
        <v>293</v>
      </c>
      <c r="Z26">
        <f>ROUNDUP(N4*(1-'Client Predictions &amp; Input'!$B$28),0)</f>
        <v>298</v>
      </c>
      <c r="AA26">
        <f>ROUNDUP(O4*(1-'Client Predictions &amp; Input'!$B$28),0)</f>
        <v>309</v>
      </c>
      <c r="AB26">
        <f>ROUNDUP(P4*(1-'Client Predictions &amp; Input'!$B$28),0)</f>
        <v>237</v>
      </c>
      <c r="AC26" s="4">
        <f>ROUNDUP(((Q4+Q15)*(1-'Client Predictions &amp; Input'!$B$28))+(SUM(C5:E5)*(1-'Client Predictions &amp; Input'!$B$28)),0)</f>
        <v>970</v>
      </c>
      <c r="AD26">
        <f>ROUNDUP(((R4+R15)*(1-'Client Predictions &amp; Input'!$B$28))+(F5)*(1-'Client Predictions &amp; Input'!$B$28),0)</f>
        <v>389</v>
      </c>
      <c r="AE26">
        <f>ROUNDUP(((S4+S15)*(1-'Client Predictions &amp; Input'!$B$28))+(G5)*(1-'Client Predictions &amp; Input'!$B$28),0)</f>
        <v>477</v>
      </c>
      <c r="AF26">
        <f>ROUNDUP(((T4+T15)*(1-'Client Predictions &amp; Input'!$B$28))+(H5)*(1-'Client Predictions &amp; Input'!$B$28),0)</f>
        <v>415</v>
      </c>
      <c r="AG26">
        <f>ROUNDUP(((U4+U15)*(1-'Client Predictions &amp; Input'!$B$28))+(I5)*(1-'Client Predictions &amp; Input'!$B$28),0)</f>
        <v>489</v>
      </c>
      <c r="AH26">
        <f>ROUNDUP(((V4+V15)*(1-'Client Predictions &amp; Input'!$B$28))+(J5)*(1-'Client Predictions &amp; Input'!$B$28),0)</f>
        <v>480</v>
      </c>
      <c r="AI26">
        <f>ROUNDUP(((W4+W15)*(1-'Client Predictions &amp; Input'!$B$28))+(K5)*(1-'Client Predictions &amp; Input'!$B$28),0)</f>
        <v>408</v>
      </c>
      <c r="AJ26">
        <f>ROUNDUP(((X4+X15)*(1-'Client Predictions &amp; Input'!$B$28))+(L5)*(1-'Client Predictions &amp; Input'!$B$28),0)</f>
        <v>404</v>
      </c>
      <c r="AK26">
        <f>ROUNDUP(((Y4+Y15)*(1-'Client Predictions &amp; Input'!$B$28))+(M5)*(1-'Client Predictions &amp; Input'!$B$28),0)</f>
        <v>381</v>
      </c>
      <c r="AL26">
        <f>ROUNDUP(((Z4+Z15)*(1-'Client Predictions &amp; Input'!$B$28))+(N5)*(1-'Client Predictions &amp; Input'!$B$28),0)</f>
        <v>388</v>
      </c>
      <c r="AM26">
        <f>ROUNDUP(((AA4+AA15)*(1-'Client Predictions &amp; Input'!$B$28))+(O5)*(1-'Client Predictions &amp; Input'!$B$28),0)</f>
        <v>402</v>
      </c>
      <c r="AN26">
        <f>ROUNDUP(((AB4+AB15)*(1-'Client Predictions &amp; Input'!$B$28))+(P5)*(1-'Client Predictions &amp; Input'!$B$28),0)</f>
        <v>308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3029</v>
      </c>
      <c r="F30">
        <f t="shared" si="0"/>
        <v>3627</v>
      </c>
      <c r="G30">
        <f t="shared" si="0"/>
        <v>4360</v>
      </c>
      <c r="H30">
        <f t="shared" si="0"/>
        <v>4997</v>
      </c>
      <c r="I30">
        <f t="shared" si="0"/>
        <v>5748</v>
      </c>
      <c r="J30">
        <f t="shared" si="0"/>
        <v>6486</v>
      </c>
      <c r="K30">
        <f t="shared" si="0"/>
        <v>7113</v>
      </c>
      <c r="L30">
        <f t="shared" si="0"/>
        <v>7734</v>
      </c>
      <c r="M30">
        <f t="shared" si="0"/>
        <v>8319</v>
      </c>
      <c r="N30">
        <f t="shared" si="0"/>
        <v>8915</v>
      </c>
      <c r="O30">
        <f t="shared" si="0"/>
        <v>9533</v>
      </c>
      <c r="P30">
        <f t="shared" si="0"/>
        <v>10006</v>
      </c>
      <c r="Q30">
        <f t="shared" si="0"/>
        <v>8915</v>
      </c>
      <c r="R30">
        <f t="shared" si="0"/>
        <v>9095</v>
      </c>
      <c r="S30">
        <f t="shared" si="0"/>
        <v>9315</v>
      </c>
      <c r="T30">
        <f t="shared" si="0"/>
        <v>9506</v>
      </c>
      <c r="U30">
        <f t="shared" si="0"/>
        <v>9732</v>
      </c>
      <c r="V30">
        <f t="shared" si="0"/>
        <v>9954</v>
      </c>
      <c r="W30">
        <f t="shared" si="0"/>
        <v>10142</v>
      </c>
      <c r="X30">
        <f t="shared" si="0"/>
        <v>10328</v>
      </c>
      <c r="Y30">
        <f t="shared" si="0"/>
        <v>10504</v>
      </c>
      <c r="Z30">
        <f t="shared" si="0"/>
        <v>10683</v>
      </c>
      <c r="AA30">
        <f t="shared" si="0"/>
        <v>10869</v>
      </c>
      <c r="AB30">
        <f t="shared" si="0"/>
        <v>11011</v>
      </c>
      <c r="AC30">
        <f t="shared" si="0"/>
        <v>10547</v>
      </c>
      <c r="AD30">
        <f t="shared" si="0"/>
        <v>10729</v>
      </c>
      <c r="AE30">
        <f t="shared" si="0"/>
        <v>10952</v>
      </c>
      <c r="AF30">
        <f t="shared" si="0"/>
        <v>11145</v>
      </c>
      <c r="AG30">
        <f t="shared" si="0"/>
        <v>11373</v>
      </c>
      <c r="AH30">
        <f t="shared" si="0"/>
        <v>11598</v>
      </c>
      <c r="AI30">
        <f t="shared" si="0"/>
        <v>11789</v>
      </c>
      <c r="AJ30">
        <f t="shared" si="0"/>
        <v>11978</v>
      </c>
      <c r="AK30">
        <f t="shared" si="0"/>
        <v>12156</v>
      </c>
      <c r="AL30">
        <f t="shared" si="0"/>
        <v>12337</v>
      </c>
      <c r="AM30">
        <f t="shared" si="0"/>
        <v>12525</v>
      </c>
      <c r="AN30">
        <f t="shared" si="0"/>
        <v>12669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3029</v>
      </c>
      <c r="F32">
        <f t="shared" si="1"/>
        <v>598</v>
      </c>
      <c r="G32">
        <f t="shared" si="1"/>
        <v>733</v>
      </c>
      <c r="H32">
        <f t="shared" si="1"/>
        <v>637</v>
      </c>
      <c r="I32">
        <f t="shared" si="1"/>
        <v>751</v>
      </c>
      <c r="J32">
        <f t="shared" si="1"/>
        <v>738</v>
      </c>
      <c r="K32">
        <f t="shared" si="1"/>
        <v>627</v>
      </c>
      <c r="L32">
        <f t="shared" si="1"/>
        <v>621</v>
      </c>
      <c r="M32">
        <f t="shared" si="1"/>
        <v>585</v>
      </c>
      <c r="N32">
        <f t="shared" si="1"/>
        <v>596</v>
      </c>
      <c r="O32">
        <f t="shared" si="1"/>
        <v>618</v>
      </c>
      <c r="P32">
        <f t="shared" si="1"/>
        <v>473</v>
      </c>
      <c r="Q32">
        <f t="shared" si="1"/>
        <v>424</v>
      </c>
      <c r="R32">
        <f t="shared" si="1"/>
        <v>479</v>
      </c>
      <c r="S32">
        <f t="shared" si="1"/>
        <v>587</v>
      </c>
      <c r="T32">
        <f t="shared" si="1"/>
        <v>510</v>
      </c>
      <c r="U32">
        <f t="shared" si="1"/>
        <v>602</v>
      </c>
      <c r="V32">
        <f t="shared" si="1"/>
        <v>591</v>
      </c>
      <c r="W32">
        <f t="shared" si="1"/>
        <v>502</v>
      </c>
      <c r="X32">
        <f t="shared" si="1"/>
        <v>497</v>
      </c>
      <c r="Y32">
        <f t="shared" si="1"/>
        <v>469</v>
      </c>
      <c r="Z32">
        <f t="shared" si="1"/>
        <v>477</v>
      </c>
      <c r="AA32">
        <f t="shared" si="1"/>
        <v>495</v>
      </c>
      <c r="AB32">
        <f t="shared" si="1"/>
        <v>379</v>
      </c>
      <c r="AC32">
        <f t="shared" si="1"/>
        <v>506</v>
      </c>
      <c r="AD32">
        <f t="shared" si="1"/>
        <v>571</v>
      </c>
      <c r="AE32">
        <f t="shared" si="1"/>
        <v>700</v>
      </c>
      <c r="AF32">
        <f t="shared" si="1"/>
        <v>608</v>
      </c>
      <c r="AG32">
        <f t="shared" si="1"/>
        <v>717</v>
      </c>
      <c r="AH32">
        <f t="shared" si="1"/>
        <v>705</v>
      </c>
      <c r="AI32">
        <f t="shared" si="1"/>
        <v>599</v>
      </c>
      <c r="AJ32">
        <f t="shared" si="1"/>
        <v>593</v>
      </c>
      <c r="AK32">
        <f t="shared" si="1"/>
        <v>559</v>
      </c>
      <c r="AL32">
        <f t="shared" si="1"/>
        <v>569</v>
      </c>
      <c r="AM32">
        <f t="shared" si="1"/>
        <v>590</v>
      </c>
      <c r="AN32">
        <f t="shared" si="1"/>
        <v>452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6907</v>
      </c>
      <c r="F35" s="6">
        <f>ROUNDUP(F30*'Reference Data'!$B$1,0)</f>
        <v>8270</v>
      </c>
      <c r="G35" s="6">
        <f>ROUNDUP(G30*'Reference Data'!$B$1,0)</f>
        <v>9941</v>
      </c>
      <c r="H35" s="6">
        <f>ROUNDUP(H30*'Reference Data'!$B$1,0)</f>
        <v>11394</v>
      </c>
      <c r="I35" s="6">
        <f>ROUNDUP(I30*'Reference Data'!$B$1,0)</f>
        <v>13106</v>
      </c>
      <c r="J35" s="6">
        <f>ROUNDUP(J30*'Reference Data'!$B$1,0)</f>
        <v>14789</v>
      </c>
      <c r="K35" s="6">
        <f>ROUNDUP(K30*'Reference Data'!$B$1,0)</f>
        <v>16218</v>
      </c>
      <c r="L35" s="6">
        <f>ROUNDUP(L30*'Reference Data'!$B$1,0)</f>
        <v>17634</v>
      </c>
      <c r="M35" s="6">
        <f>ROUNDUP(M30*'Reference Data'!$B$1,0)</f>
        <v>18968</v>
      </c>
      <c r="N35" s="6">
        <f>ROUNDUP(N30*'Reference Data'!$B$1,0)</f>
        <v>20327</v>
      </c>
      <c r="O35" s="6">
        <f>ROUNDUP(O30*'Reference Data'!$B$1,0)</f>
        <v>21736</v>
      </c>
      <c r="P35" s="6">
        <f>ROUNDUP(P30*'Reference Data'!$B$1,0)</f>
        <v>22814</v>
      </c>
      <c r="Q35" s="6">
        <f>ROUNDUP(Q30*'Reference Data'!$B$1,0)</f>
        <v>20327</v>
      </c>
      <c r="R35" s="6">
        <f>ROUNDUP(R30*'Reference Data'!$B$1,0)</f>
        <v>20737</v>
      </c>
      <c r="S35" s="6">
        <f>ROUNDUP(S30*'Reference Data'!$B$1,0)</f>
        <v>21239</v>
      </c>
      <c r="T35" s="6">
        <f>ROUNDUP(T30*'Reference Data'!$B$1,0)</f>
        <v>21674</v>
      </c>
      <c r="U35" s="6">
        <f>ROUNDUP(U30*'Reference Data'!$B$1,0)</f>
        <v>22189</v>
      </c>
      <c r="V35" s="6">
        <f>ROUNDUP(V30*'Reference Data'!$B$1,0)</f>
        <v>22696</v>
      </c>
      <c r="W35" s="6">
        <f>ROUNDUP(W30*'Reference Data'!$B$1,0)</f>
        <v>23124</v>
      </c>
      <c r="X35" s="6">
        <f>ROUNDUP(X30*'Reference Data'!$B$1,0)</f>
        <v>23548</v>
      </c>
      <c r="Y35" s="6">
        <f>ROUNDUP(Y30*'Reference Data'!$B$1,0)</f>
        <v>23950</v>
      </c>
      <c r="Z35" s="6">
        <f>ROUNDUP(Z30*'Reference Data'!$B$1,0)</f>
        <v>24358</v>
      </c>
      <c r="AA35" s="6">
        <f>ROUNDUP(AA30*'Reference Data'!$B$1,0)</f>
        <v>24782</v>
      </c>
      <c r="AB35" s="6">
        <f>ROUNDUP(AB30*'Reference Data'!$B$1,0)</f>
        <v>25106</v>
      </c>
      <c r="AC35" s="6">
        <f>ROUNDUP(AC30*'Reference Data'!$B$1,0)</f>
        <v>24048</v>
      </c>
      <c r="AD35" s="6">
        <f>ROUNDUP(AD30*'Reference Data'!$B$1,0)</f>
        <v>24463</v>
      </c>
      <c r="AE35" s="6">
        <f>ROUNDUP(AE30*'Reference Data'!$B$1,0)</f>
        <v>24971</v>
      </c>
      <c r="AF35" s="6">
        <f>ROUNDUP(AF30*'Reference Data'!$B$1,0)</f>
        <v>25411</v>
      </c>
      <c r="AG35" s="6">
        <f>ROUNDUP(AG30*'Reference Data'!$B$1,0)</f>
        <v>25931</v>
      </c>
      <c r="AH35" s="6">
        <f>ROUNDUP(AH30*'Reference Data'!$B$1,0)</f>
        <v>26444</v>
      </c>
      <c r="AI35" s="6">
        <f>ROUNDUP(AI30*'Reference Data'!$B$1,0)</f>
        <v>26879</v>
      </c>
      <c r="AJ35" s="6">
        <f>ROUNDUP(AJ30*'Reference Data'!$B$1,0)</f>
        <v>27310</v>
      </c>
      <c r="AK35" s="6">
        <f>ROUNDUP(AK30*'Reference Data'!$B$1,0)</f>
        <v>27716</v>
      </c>
      <c r="AL35" s="6">
        <f>ROUNDUP(AL30*'Reference Data'!$B$1,0)</f>
        <v>28129</v>
      </c>
      <c r="AM35" s="6">
        <f>ROUNDUP(AM30*'Reference Data'!$B$1,0)</f>
        <v>28557</v>
      </c>
      <c r="AN35" s="6">
        <f>ROUNDUP(AN30*'Reference Data'!$B$1,0)</f>
        <v>28886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11390</v>
      </c>
      <c r="F36" s="6">
        <f>ROUNDUP(F30*'Reference Data'!$B$2,0)</f>
        <v>13638</v>
      </c>
      <c r="G36" s="6">
        <f>ROUNDUP(G30*'Reference Data'!$B$2,0)</f>
        <v>16394</v>
      </c>
      <c r="H36" s="6">
        <f>ROUNDUP(H30*'Reference Data'!$B$2,0)</f>
        <v>18789</v>
      </c>
      <c r="I36" s="6">
        <f>ROUNDUP(I30*'Reference Data'!$B$2,0)</f>
        <v>21613</v>
      </c>
      <c r="J36" s="6">
        <f>ROUNDUP(J30*'Reference Data'!$B$2,0)</f>
        <v>24388</v>
      </c>
      <c r="K36" s="6">
        <f>ROUNDUP(K30*'Reference Data'!$B$2,0)</f>
        <v>26745</v>
      </c>
      <c r="L36" s="6">
        <f>ROUNDUP(L30*'Reference Data'!$B$2,0)</f>
        <v>29080</v>
      </c>
      <c r="M36" s="6">
        <f>ROUNDUP(M30*'Reference Data'!$B$2,0)</f>
        <v>31280</v>
      </c>
      <c r="N36" s="6">
        <f>ROUNDUP(N30*'Reference Data'!$B$2,0)</f>
        <v>33521</v>
      </c>
      <c r="O36" s="6">
        <f>ROUNDUP(O30*'Reference Data'!$B$2,0)</f>
        <v>35845</v>
      </c>
      <c r="P36" s="6">
        <f>ROUNDUP(P30*'Reference Data'!$B$2,0)</f>
        <v>37623</v>
      </c>
      <c r="Q36" s="6">
        <f>ROUNDUP(Q30*'Reference Data'!$B$2,0)</f>
        <v>33521</v>
      </c>
      <c r="R36" s="6">
        <f>ROUNDUP(R30*'Reference Data'!$B$2,0)</f>
        <v>34198</v>
      </c>
      <c r="S36" s="6">
        <f>ROUNDUP(S30*'Reference Data'!$B$2,0)</f>
        <v>35025</v>
      </c>
      <c r="T36" s="6">
        <f>ROUNDUP(T30*'Reference Data'!$B$2,0)</f>
        <v>35743</v>
      </c>
      <c r="U36" s="6">
        <f>ROUNDUP(U30*'Reference Data'!$B$2,0)</f>
        <v>36593</v>
      </c>
      <c r="V36" s="6">
        <f>ROUNDUP(V30*'Reference Data'!$B$2,0)</f>
        <v>37428</v>
      </c>
      <c r="W36" s="6">
        <f>ROUNDUP(W30*'Reference Data'!$B$2,0)</f>
        <v>38134</v>
      </c>
      <c r="X36" s="6">
        <f>ROUNDUP(X30*'Reference Data'!$B$2,0)</f>
        <v>38834</v>
      </c>
      <c r="Y36" s="6">
        <f>ROUNDUP(Y30*'Reference Data'!$B$2,0)</f>
        <v>39496</v>
      </c>
      <c r="Z36" s="6">
        <f>ROUNDUP(Z30*'Reference Data'!$B$2,0)</f>
        <v>40169</v>
      </c>
      <c r="AA36" s="6">
        <f>ROUNDUP(AA30*'Reference Data'!$B$2,0)</f>
        <v>40868</v>
      </c>
      <c r="AB36" s="6">
        <f>ROUNDUP(AB30*'Reference Data'!$B$2,0)</f>
        <v>41402</v>
      </c>
      <c r="AC36" s="6">
        <f>ROUNDUP(AC30*'Reference Data'!$B$2,0)</f>
        <v>39657</v>
      </c>
      <c r="AD36" s="6">
        <f>ROUNDUP(AD30*'Reference Data'!$B$2,0)</f>
        <v>40342</v>
      </c>
      <c r="AE36" s="6">
        <f>ROUNDUP(AE30*'Reference Data'!$B$2,0)</f>
        <v>41180</v>
      </c>
      <c r="AF36" s="6">
        <f>ROUNDUP(AF30*'Reference Data'!$B$2,0)</f>
        <v>41906</v>
      </c>
      <c r="AG36" s="6">
        <f>ROUNDUP(AG30*'Reference Data'!$B$2,0)</f>
        <v>42763</v>
      </c>
      <c r="AH36" s="6">
        <f>ROUNDUP(AH30*'Reference Data'!$B$2,0)</f>
        <v>43609</v>
      </c>
      <c r="AI36" s="6">
        <f>ROUNDUP(AI30*'Reference Data'!$B$2,0)</f>
        <v>44327</v>
      </c>
      <c r="AJ36" s="6">
        <f>ROUNDUP(AJ30*'Reference Data'!$B$2,0)</f>
        <v>45038</v>
      </c>
      <c r="AK36" s="6">
        <f>ROUNDUP(AK30*'Reference Data'!$B$2,0)</f>
        <v>45707</v>
      </c>
      <c r="AL36" s="6">
        <f>ROUNDUP(AL30*'Reference Data'!$B$2,0)</f>
        <v>46388</v>
      </c>
      <c r="AM36" s="6">
        <f>ROUNDUP(AM30*'Reference Data'!$B$2,0)</f>
        <v>47094</v>
      </c>
      <c r="AN36" s="6">
        <f>ROUNDUP(AN30*'Reference Data'!$B$2,0)</f>
        <v>47636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212030</v>
      </c>
      <c r="F38" s="6">
        <f>ROUNDUP(F30*'Reference Data'!$B$3,0)</f>
        <v>253890</v>
      </c>
      <c r="G38" s="6">
        <f>ROUNDUP(G30*'Reference Data'!$B$3,0)</f>
        <v>305200</v>
      </c>
      <c r="H38" s="6">
        <f>ROUNDUP(H30*'Reference Data'!$B$3,0)</f>
        <v>349790</v>
      </c>
      <c r="I38" s="6">
        <f>ROUNDUP(I30*'Reference Data'!$B$3,0)</f>
        <v>402360</v>
      </c>
      <c r="J38" s="6">
        <f>ROUNDUP(J30*'Reference Data'!$B$3,0)</f>
        <v>454020</v>
      </c>
      <c r="K38" s="6">
        <f>ROUNDUP(K30*'Reference Data'!$B$3,0)</f>
        <v>497910</v>
      </c>
      <c r="L38" s="6">
        <f>ROUNDUP(L30*'Reference Data'!$B$3,0)</f>
        <v>541380</v>
      </c>
      <c r="M38" s="6">
        <f>ROUNDUP(M30*'Reference Data'!$B$3,0)</f>
        <v>582330</v>
      </c>
      <c r="N38" s="6">
        <f>ROUNDUP(N30*'Reference Data'!$B$3,0)</f>
        <v>624050</v>
      </c>
      <c r="O38" s="6">
        <f>ROUNDUP(O30*'Reference Data'!$B$3,0)</f>
        <v>667310</v>
      </c>
      <c r="P38" s="6">
        <f>ROUNDUP(P30*'Reference Data'!$B$3,0)</f>
        <v>700420</v>
      </c>
      <c r="Q38" s="6">
        <f>ROUNDUP(Q30*'Reference Data'!$B$3,0)</f>
        <v>624050</v>
      </c>
      <c r="R38" s="6">
        <f>ROUNDUP(R30*'Reference Data'!$B$3,0)</f>
        <v>636650</v>
      </c>
      <c r="S38" s="6">
        <f>ROUNDUP(S30*'Reference Data'!$B$3,0)</f>
        <v>652050</v>
      </c>
      <c r="T38" s="6">
        <f>ROUNDUP(T30*'Reference Data'!$B$3,0)</f>
        <v>665420</v>
      </c>
      <c r="U38" s="6">
        <f>ROUNDUP(U30*'Reference Data'!$B$3,0)</f>
        <v>681240</v>
      </c>
      <c r="V38" s="6">
        <f>ROUNDUP(V30*'Reference Data'!$B$3,0)</f>
        <v>696780</v>
      </c>
      <c r="W38" s="6">
        <f>ROUNDUP(W30*'Reference Data'!$B$3,0)</f>
        <v>709940</v>
      </c>
      <c r="X38" s="6">
        <f>ROUNDUP(X30*'Reference Data'!$B$3,0)</f>
        <v>722960</v>
      </c>
      <c r="Y38" s="6">
        <f>ROUNDUP(Y30*'Reference Data'!$B$3,0)</f>
        <v>735280</v>
      </c>
      <c r="Z38" s="6">
        <f>ROUNDUP(Z30*'Reference Data'!$B$3,0)</f>
        <v>747810</v>
      </c>
      <c r="AA38" s="6">
        <f>ROUNDUP(AA30*'Reference Data'!$B$3,0)</f>
        <v>760830</v>
      </c>
      <c r="AB38" s="6">
        <f>ROUNDUP(AB30*'Reference Data'!$B$3,0)</f>
        <v>770770</v>
      </c>
      <c r="AC38" s="6">
        <f>ROUNDUP(AC30*'Reference Data'!$B$3,0)</f>
        <v>738290</v>
      </c>
      <c r="AD38" s="6">
        <f>ROUNDUP(AD30*'Reference Data'!$B$3,0)</f>
        <v>751030</v>
      </c>
      <c r="AE38" s="6">
        <f>ROUNDUP(AE30*'Reference Data'!$B$3,0)</f>
        <v>766640</v>
      </c>
      <c r="AF38" s="6">
        <f>ROUNDUP(AF30*'Reference Data'!$B$3,0)</f>
        <v>780150</v>
      </c>
      <c r="AG38" s="6">
        <f>ROUNDUP(AG30*'Reference Data'!$B$3,0)</f>
        <v>796110</v>
      </c>
      <c r="AH38" s="6">
        <f>ROUNDUP(AH30*'Reference Data'!$B$3,0)</f>
        <v>811860</v>
      </c>
      <c r="AI38" s="6">
        <f>ROUNDUP(AI30*'Reference Data'!$B$3,0)</f>
        <v>825230</v>
      </c>
      <c r="AJ38" s="6">
        <f>ROUNDUP(AJ30*'Reference Data'!$B$3,0)</f>
        <v>838460</v>
      </c>
      <c r="AK38" s="6">
        <f>ROUNDUP(AK30*'Reference Data'!$B$3,0)</f>
        <v>850920</v>
      </c>
      <c r="AL38" s="6">
        <f>ROUNDUP(AL30*'Reference Data'!$B$3,0)</f>
        <v>863590</v>
      </c>
      <c r="AM38" s="6">
        <f>ROUNDUP(AM30*'Reference Data'!$B$3,0)</f>
        <v>876750</v>
      </c>
      <c r="AN38" s="6">
        <f>ROUNDUP(AN30*'Reference Data'!$B$3,0)</f>
        <v>886830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12721.8</v>
      </c>
      <c r="F39" s="6">
        <f>'Reference Data'!$B$7*F38</f>
        <v>15233.4</v>
      </c>
      <c r="G39" s="6">
        <f>'Reference Data'!$B$7*G38</f>
        <v>18312</v>
      </c>
      <c r="H39" s="6">
        <f>'Reference Data'!$B$7*H38</f>
        <v>20987.399999999998</v>
      </c>
      <c r="I39" s="6">
        <f>'Reference Data'!$B$7*I38</f>
        <v>24141.599999999999</v>
      </c>
      <c r="J39" s="6">
        <f>'Reference Data'!$B$7*J38</f>
        <v>27241.200000000001</v>
      </c>
      <c r="K39" s="6">
        <f>'Reference Data'!$B$7*K38</f>
        <v>29874.6</v>
      </c>
      <c r="L39" s="6">
        <f>'Reference Data'!$B$7*L38</f>
        <v>32482.799999999999</v>
      </c>
      <c r="M39" s="6">
        <f>'Reference Data'!$B$7*M38</f>
        <v>34939.799999999996</v>
      </c>
      <c r="N39" s="6">
        <f>'Reference Data'!$B$7*N38</f>
        <v>37443</v>
      </c>
      <c r="O39" s="6">
        <f>'Reference Data'!$B$7*O38</f>
        <v>40038.6</v>
      </c>
      <c r="P39" s="6">
        <f>'Reference Data'!$B$7*P38</f>
        <v>42025.2</v>
      </c>
      <c r="Q39" s="6">
        <f>'Reference Data'!$B$7*Q38</f>
        <v>37443</v>
      </c>
      <c r="R39" s="6">
        <f>'Reference Data'!$B$7*R38</f>
        <v>38199</v>
      </c>
      <c r="S39" s="6">
        <f>'Reference Data'!$B$7*S38</f>
        <v>39123</v>
      </c>
      <c r="T39" s="6">
        <f>'Reference Data'!$B$7*T38</f>
        <v>39925.199999999997</v>
      </c>
      <c r="U39" s="6">
        <f>'Reference Data'!$B$7*U38</f>
        <v>40874.400000000001</v>
      </c>
      <c r="V39" s="6">
        <f>'Reference Data'!$B$7*V38</f>
        <v>41806.799999999996</v>
      </c>
      <c r="W39" s="6">
        <f>'Reference Data'!$B$7*W38</f>
        <v>42596.4</v>
      </c>
      <c r="X39" s="6">
        <f>'Reference Data'!$B$7*X38</f>
        <v>43377.599999999999</v>
      </c>
      <c r="Y39" s="6">
        <f>'Reference Data'!$B$7*Y38</f>
        <v>44116.799999999996</v>
      </c>
      <c r="Z39" s="6">
        <f>'Reference Data'!$B$7*Z38</f>
        <v>44868.6</v>
      </c>
      <c r="AA39" s="6">
        <f>'Reference Data'!$B$7*AA38</f>
        <v>45649.799999999996</v>
      </c>
      <c r="AB39" s="6">
        <f>'Reference Data'!$B$7*AB38</f>
        <v>46246.2</v>
      </c>
      <c r="AC39" s="6">
        <f>'Reference Data'!$B$7*AC38</f>
        <v>44297.4</v>
      </c>
      <c r="AD39" s="6">
        <f>'Reference Data'!$B$7*AD38</f>
        <v>45061.799999999996</v>
      </c>
      <c r="AE39" s="6">
        <f>'Reference Data'!$B$7*AE38</f>
        <v>45998.400000000001</v>
      </c>
      <c r="AF39" s="6">
        <f>'Reference Data'!$B$7*AF38</f>
        <v>46809</v>
      </c>
      <c r="AG39" s="6">
        <f>'Reference Data'!$B$7*AG38</f>
        <v>47766.6</v>
      </c>
      <c r="AH39" s="6">
        <f>'Reference Data'!$B$7*AH38</f>
        <v>48711.6</v>
      </c>
      <c r="AI39" s="6">
        <f>'Reference Data'!$B$7*AI38</f>
        <v>49513.799999999996</v>
      </c>
      <c r="AJ39" s="6">
        <f>'Reference Data'!$B$7*AJ38</f>
        <v>50307.6</v>
      </c>
      <c r="AK39" s="6">
        <f>'Reference Data'!$B$7*AK38</f>
        <v>51055.199999999997</v>
      </c>
      <c r="AL39" s="6">
        <f>'Reference Data'!$B$7*AL38</f>
        <v>51815.4</v>
      </c>
      <c r="AM39" s="6">
        <f>'Reference Data'!$B$7*AM38</f>
        <v>52605</v>
      </c>
      <c r="AN39" s="6">
        <f>'Reference Data'!$B$7*AN38</f>
        <v>53209.799999999996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636.09</v>
      </c>
      <c r="F40" s="6">
        <f>F39*'Reference Data'!$B$8</f>
        <v>761.67000000000007</v>
      </c>
      <c r="G40" s="6">
        <f>G39*'Reference Data'!$B$8</f>
        <v>915.6</v>
      </c>
      <c r="H40" s="6">
        <f>H39*'Reference Data'!$B$8</f>
        <v>1049.3699999999999</v>
      </c>
      <c r="I40" s="6">
        <f>I39*'Reference Data'!$B$8</f>
        <v>1207.08</v>
      </c>
      <c r="J40" s="6">
        <f>J39*'Reference Data'!$B$8</f>
        <v>1362.0600000000002</v>
      </c>
      <c r="K40" s="6">
        <f>K39*'Reference Data'!$B$8</f>
        <v>1493.73</v>
      </c>
      <c r="L40" s="6">
        <f>L39*'Reference Data'!$B$8</f>
        <v>1624.14</v>
      </c>
      <c r="M40" s="6">
        <f>M39*'Reference Data'!$B$8</f>
        <v>1746.9899999999998</v>
      </c>
      <c r="N40" s="6">
        <f>N39*'Reference Data'!$B$8</f>
        <v>1872.15</v>
      </c>
      <c r="O40" s="6">
        <f>O39*'Reference Data'!$B$8</f>
        <v>2001.93</v>
      </c>
      <c r="P40" s="6">
        <f>P39*'Reference Data'!$B$8</f>
        <v>2101.2599999999998</v>
      </c>
      <c r="Q40" s="6">
        <f>Q39*'Reference Data'!$B$8</f>
        <v>1872.15</v>
      </c>
      <c r="R40" s="6">
        <f>R39*'Reference Data'!$B$8</f>
        <v>1909.95</v>
      </c>
      <c r="S40" s="6">
        <f>S39*'Reference Data'!$B$8</f>
        <v>1956.15</v>
      </c>
      <c r="T40" s="6">
        <f>T39*'Reference Data'!$B$8</f>
        <v>1996.26</v>
      </c>
      <c r="U40" s="6">
        <f>U39*'Reference Data'!$B$8</f>
        <v>2043.7200000000003</v>
      </c>
      <c r="V40" s="6">
        <f>V39*'Reference Data'!$B$8</f>
        <v>2090.3399999999997</v>
      </c>
      <c r="W40" s="6">
        <f>W39*'Reference Data'!$B$8</f>
        <v>2129.8200000000002</v>
      </c>
      <c r="X40" s="6">
        <f>X39*'Reference Data'!$B$8</f>
        <v>2168.88</v>
      </c>
      <c r="Y40" s="6">
        <f>Y39*'Reference Data'!$B$8</f>
        <v>2205.8399999999997</v>
      </c>
      <c r="Z40" s="6">
        <f>Z39*'Reference Data'!$B$8</f>
        <v>2243.4299999999998</v>
      </c>
      <c r="AA40" s="6">
        <f>AA39*'Reference Data'!$B$8</f>
        <v>2282.4899999999998</v>
      </c>
      <c r="AB40" s="6">
        <f>AB39*'Reference Data'!$B$8</f>
        <v>2312.31</v>
      </c>
      <c r="AC40" s="6">
        <f>AC39*'Reference Data'!$B$8</f>
        <v>2214.8700000000003</v>
      </c>
      <c r="AD40" s="6">
        <f>AD39*'Reference Data'!$B$8</f>
        <v>2253.0899999999997</v>
      </c>
      <c r="AE40" s="6">
        <f>AE39*'Reference Data'!$B$8</f>
        <v>2299.92</v>
      </c>
      <c r="AF40" s="6">
        <f>AF39*'Reference Data'!$B$8</f>
        <v>2340.4500000000003</v>
      </c>
      <c r="AG40" s="6">
        <f>AG39*'Reference Data'!$B$8</f>
        <v>2388.33</v>
      </c>
      <c r="AH40" s="6">
        <f>AH39*'Reference Data'!$B$8</f>
        <v>2435.58</v>
      </c>
      <c r="AI40" s="6">
        <f>AI39*'Reference Data'!$B$8</f>
        <v>2475.69</v>
      </c>
      <c r="AJ40" s="6">
        <f>AJ39*'Reference Data'!$B$8</f>
        <v>2515.38</v>
      </c>
      <c r="AK40" s="6">
        <f>AK39*'Reference Data'!$B$8</f>
        <v>2552.7600000000002</v>
      </c>
      <c r="AL40" s="6">
        <f>AL39*'Reference Data'!$B$8</f>
        <v>2590.7700000000004</v>
      </c>
      <c r="AM40" s="6">
        <f>AM39*'Reference Data'!$B$8</f>
        <v>2630.25</v>
      </c>
      <c r="AN40" s="6">
        <f>AN39*'Reference Data'!$B$8</f>
        <v>2660.49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2.1203000000000003</v>
      </c>
      <c r="F41" s="5">
        <f t="shared" ref="F41:AN41" si="3">F40/(5*60)</f>
        <v>2.5389000000000004</v>
      </c>
      <c r="G41" s="5">
        <f t="shared" si="3"/>
        <v>3.052</v>
      </c>
      <c r="H41" s="5">
        <f t="shared" si="3"/>
        <v>3.4978999999999996</v>
      </c>
      <c r="I41" s="5">
        <f t="shared" si="3"/>
        <v>4.0236000000000001</v>
      </c>
      <c r="J41" s="5">
        <f t="shared" si="3"/>
        <v>4.5402000000000005</v>
      </c>
      <c r="K41" s="5">
        <f t="shared" si="3"/>
        <v>4.9790999999999999</v>
      </c>
      <c r="L41" s="5">
        <f t="shared" si="3"/>
        <v>5.4138000000000002</v>
      </c>
      <c r="M41" s="5">
        <f t="shared" si="3"/>
        <v>5.8232999999999997</v>
      </c>
      <c r="N41" s="5">
        <f t="shared" si="3"/>
        <v>6.2404999999999999</v>
      </c>
      <c r="O41" s="5">
        <f t="shared" si="3"/>
        <v>6.6730999999999998</v>
      </c>
      <c r="P41" s="5">
        <f t="shared" si="3"/>
        <v>7.0041999999999991</v>
      </c>
      <c r="Q41" s="5">
        <f t="shared" si="3"/>
        <v>6.2404999999999999</v>
      </c>
      <c r="R41" s="5">
        <f t="shared" si="3"/>
        <v>6.3665000000000003</v>
      </c>
      <c r="S41" s="5">
        <f t="shared" si="3"/>
        <v>6.5205000000000002</v>
      </c>
      <c r="T41" s="5">
        <f t="shared" si="3"/>
        <v>6.6542000000000003</v>
      </c>
      <c r="U41" s="5">
        <f t="shared" si="3"/>
        <v>6.8124000000000011</v>
      </c>
      <c r="V41" s="5">
        <f t="shared" si="3"/>
        <v>6.9677999999999987</v>
      </c>
      <c r="W41" s="5">
        <f t="shared" si="3"/>
        <v>7.0994000000000002</v>
      </c>
      <c r="X41" s="5">
        <f t="shared" si="3"/>
        <v>7.2296000000000005</v>
      </c>
      <c r="Y41" s="5">
        <f t="shared" si="3"/>
        <v>7.3527999999999993</v>
      </c>
      <c r="Z41" s="5">
        <f t="shared" si="3"/>
        <v>7.4780999999999995</v>
      </c>
      <c r="AA41" s="5">
        <f t="shared" si="3"/>
        <v>7.608299999999999</v>
      </c>
      <c r="AB41" s="5">
        <f t="shared" si="3"/>
        <v>7.7077</v>
      </c>
      <c r="AC41" s="5">
        <f t="shared" si="3"/>
        <v>7.3829000000000011</v>
      </c>
      <c r="AD41" s="5">
        <f t="shared" si="3"/>
        <v>7.5102999999999991</v>
      </c>
      <c r="AE41" s="5">
        <f t="shared" si="3"/>
        <v>7.6664000000000003</v>
      </c>
      <c r="AF41" s="5">
        <f t="shared" si="3"/>
        <v>7.8015000000000008</v>
      </c>
      <c r="AG41" s="5">
        <f t="shared" si="3"/>
        <v>7.9611000000000001</v>
      </c>
      <c r="AH41" s="5">
        <f t="shared" si="3"/>
        <v>8.1185999999999989</v>
      </c>
      <c r="AI41" s="5">
        <f t="shared" si="3"/>
        <v>8.2523</v>
      </c>
      <c r="AJ41" s="5">
        <f t="shared" si="3"/>
        <v>8.3846000000000007</v>
      </c>
      <c r="AK41" s="5">
        <f t="shared" si="3"/>
        <v>8.5091999999999999</v>
      </c>
      <c r="AL41" s="5">
        <f t="shared" si="3"/>
        <v>8.6359000000000012</v>
      </c>
      <c r="AM41" s="5">
        <f t="shared" si="3"/>
        <v>8.7675000000000001</v>
      </c>
      <c r="AN41" s="5">
        <f t="shared" si="3"/>
        <v>8.8682999999999996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8.1801697530864192E-2</v>
      </c>
      <c r="F42" s="5">
        <f t="shared" ref="F42:AN42" si="5">F38/(30*24*60*60)</f>
        <v>9.7951388888888893E-2</v>
      </c>
      <c r="G42" s="5">
        <f t="shared" si="5"/>
        <v>0.11774691358024691</v>
      </c>
      <c r="H42" s="5">
        <f t="shared" si="5"/>
        <v>0.13494984567901236</v>
      </c>
      <c r="I42" s="5">
        <f t="shared" si="5"/>
        <v>0.15523148148148147</v>
      </c>
      <c r="J42" s="5">
        <f t="shared" si="5"/>
        <v>0.17516203703703703</v>
      </c>
      <c r="K42" s="5">
        <f t="shared" si="5"/>
        <v>0.19209490740740739</v>
      </c>
      <c r="L42" s="5">
        <f t="shared" si="5"/>
        <v>0.20886574074074074</v>
      </c>
      <c r="M42" s="5">
        <f t="shared" si="5"/>
        <v>0.22466435185185185</v>
      </c>
      <c r="N42" s="5">
        <f t="shared" si="5"/>
        <v>0.24076003086419753</v>
      </c>
      <c r="O42" s="5">
        <f t="shared" si="5"/>
        <v>0.25744984567901236</v>
      </c>
      <c r="P42" s="5">
        <f t="shared" si="5"/>
        <v>0.27022376543209875</v>
      </c>
      <c r="Q42" s="5">
        <f t="shared" si="5"/>
        <v>0.24076003086419753</v>
      </c>
      <c r="R42" s="5">
        <f t="shared" si="5"/>
        <v>0.24562114197530865</v>
      </c>
      <c r="S42" s="5">
        <f t="shared" si="5"/>
        <v>0.25156250000000002</v>
      </c>
      <c r="T42" s="5">
        <f t="shared" si="5"/>
        <v>0.25672067901234569</v>
      </c>
      <c r="U42" s="5">
        <f t="shared" si="5"/>
        <v>0.2628240740740741</v>
      </c>
      <c r="V42" s="5">
        <f t="shared" si="5"/>
        <v>0.26881944444444444</v>
      </c>
      <c r="W42" s="5">
        <f t="shared" si="5"/>
        <v>0.27389660493827162</v>
      </c>
      <c r="X42" s="5">
        <f t="shared" si="5"/>
        <v>0.27891975308641975</v>
      </c>
      <c r="Y42" s="5">
        <f t="shared" si="5"/>
        <v>0.28367283950617284</v>
      </c>
      <c r="Z42" s="5">
        <f t="shared" si="5"/>
        <v>0.28850694444444447</v>
      </c>
      <c r="AA42" s="5">
        <f t="shared" si="5"/>
        <v>0.29353009259259261</v>
      </c>
      <c r="AB42" s="5">
        <f t="shared" si="5"/>
        <v>0.29736496913580246</v>
      </c>
      <c r="AC42" s="5">
        <f t="shared" si="5"/>
        <v>0.2848341049382716</v>
      </c>
      <c r="AD42" s="5">
        <f t="shared" si="5"/>
        <v>0.28974922839506173</v>
      </c>
      <c r="AE42" s="5">
        <f t="shared" si="5"/>
        <v>0.29577160493827159</v>
      </c>
      <c r="AF42" s="5">
        <f t="shared" si="5"/>
        <v>0.30098379629629629</v>
      </c>
      <c r="AG42" s="5">
        <f t="shared" si="5"/>
        <v>0.30714120370370368</v>
      </c>
      <c r="AH42" s="5">
        <f t="shared" si="5"/>
        <v>0.31321759259259258</v>
      </c>
      <c r="AI42" s="5">
        <f t="shared" si="5"/>
        <v>0.3183757716049383</v>
      </c>
      <c r="AJ42" s="5">
        <f t="shared" si="5"/>
        <v>0.32347993827160493</v>
      </c>
      <c r="AK42" s="5">
        <f t="shared" si="5"/>
        <v>0.32828703703703704</v>
      </c>
      <c r="AL42" s="5">
        <f t="shared" si="5"/>
        <v>0.33317515432098765</v>
      </c>
      <c r="AM42" s="5">
        <f t="shared" si="5"/>
        <v>0.33825231481481483</v>
      </c>
      <c r="AN42" s="5">
        <f t="shared" si="5"/>
        <v>0.34214120370370371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90870</v>
      </c>
      <c r="F44" s="6">
        <f>ROUNDUP(F30*'Reference Data'!$B$4,0)</f>
        <v>108810</v>
      </c>
      <c r="G44" s="6">
        <f>ROUNDUP(G30*'Reference Data'!$B$4,0)</f>
        <v>130800</v>
      </c>
      <c r="H44" s="6">
        <f>ROUNDUP(H30*'Reference Data'!$B$4,0)</f>
        <v>149910</v>
      </c>
      <c r="I44" s="6">
        <f>ROUNDUP(I30*'Reference Data'!$B$4,0)</f>
        <v>172440</v>
      </c>
      <c r="J44" s="6">
        <f>ROUNDUP(J30*'Reference Data'!$B$4,0)</f>
        <v>194580</v>
      </c>
      <c r="K44" s="6">
        <f>ROUNDUP(K30*'Reference Data'!$B$4,0)</f>
        <v>213390</v>
      </c>
      <c r="L44" s="6">
        <f>ROUNDUP(L30*'Reference Data'!$B$4,0)</f>
        <v>232020</v>
      </c>
      <c r="M44" s="6">
        <f>ROUNDUP(M30*'Reference Data'!$B$4,0)</f>
        <v>249570</v>
      </c>
      <c r="N44" s="6">
        <f>ROUNDUP(N30*'Reference Data'!$B$4,0)</f>
        <v>267450</v>
      </c>
      <c r="O44" s="6">
        <f>ROUNDUP(O30*'Reference Data'!$B$4,0)</f>
        <v>285990</v>
      </c>
      <c r="P44" s="6">
        <f>ROUNDUP(P30*'Reference Data'!$B$4,0)</f>
        <v>300180</v>
      </c>
      <c r="Q44" s="6">
        <f>ROUNDUP(Q30*'Reference Data'!$B$4,0)</f>
        <v>267450</v>
      </c>
      <c r="R44" s="6">
        <f>ROUNDUP(R30*'Reference Data'!$B$4,0)</f>
        <v>272850</v>
      </c>
      <c r="S44" s="6">
        <f>ROUNDUP(S30*'Reference Data'!$B$4,0)</f>
        <v>279450</v>
      </c>
      <c r="T44" s="6">
        <f>ROUNDUP(T30*'Reference Data'!$B$4,0)</f>
        <v>285180</v>
      </c>
      <c r="U44" s="6">
        <f>ROUNDUP(U30*'Reference Data'!$B$4,0)</f>
        <v>291960</v>
      </c>
      <c r="V44" s="6">
        <f>ROUNDUP(V30*'Reference Data'!$B$4,0)</f>
        <v>298620</v>
      </c>
      <c r="W44" s="6">
        <f>ROUNDUP(W30*'Reference Data'!$B$4,0)</f>
        <v>304260</v>
      </c>
      <c r="X44" s="6">
        <f>ROUNDUP(X30*'Reference Data'!$B$4,0)</f>
        <v>309840</v>
      </c>
      <c r="Y44" s="6">
        <f>ROUNDUP(Y30*'Reference Data'!$B$4,0)</f>
        <v>315120</v>
      </c>
      <c r="Z44" s="6">
        <f>ROUNDUP(Z30*'Reference Data'!$B$4,0)</f>
        <v>320490</v>
      </c>
      <c r="AA44" s="6">
        <f>ROUNDUP(AA30*'Reference Data'!$B$4,0)</f>
        <v>326070</v>
      </c>
      <c r="AB44" s="6">
        <f>ROUNDUP(AB30*'Reference Data'!$B$4,0)</f>
        <v>330330</v>
      </c>
      <c r="AC44" s="6">
        <f>ROUNDUP(AC30*'Reference Data'!$B$4,0)</f>
        <v>316410</v>
      </c>
      <c r="AD44" s="6">
        <f>ROUNDUP(AD30*'Reference Data'!$B$4,0)</f>
        <v>321870</v>
      </c>
      <c r="AE44" s="6">
        <f>ROUNDUP(AE30*'Reference Data'!$B$4,0)</f>
        <v>328560</v>
      </c>
      <c r="AF44" s="6">
        <f>ROUNDUP(AF30*'Reference Data'!$B$4,0)</f>
        <v>334350</v>
      </c>
      <c r="AG44" s="6">
        <f>ROUNDUP(AG30*'Reference Data'!$B$4,0)</f>
        <v>341190</v>
      </c>
      <c r="AH44" s="6">
        <f>ROUNDUP(AH30*'Reference Data'!$B$4,0)</f>
        <v>347940</v>
      </c>
      <c r="AI44" s="6">
        <f>ROUNDUP(AI30*'Reference Data'!$B$4,0)</f>
        <v>353670</v>
      </c>
      <c r="AJ44" s="6">
        <f>ROUNDUP(AJ30*'Reference Data'!$B$4,0)</f>
        <v>359340</v>
      </c>
      <c r="AK44" s="6">
        <f>ROUNDUP(AK30*'Reference Data'!$B$4,0)</f>
        <v>364680</v>
      </c>
      <c r="AL44" s="6">
        <f>ROUNDUP(AL30*'Reference Data'!$B$4,0)</f>
        <v>370110</v>
      </c>
      <c r="AM44" s="6">
        <f>ROUNDUP(AM30*'Reference Data'!$B$4,0)</f>
        <v>375750</v>
      </c>
      <c r="AN44" s="6">
        <f>ROUNDUP(AN30*'Reference Data'!$B$4,0)</f>
        <v>380070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5452.2</v>
      </c>
      <c r="F45" s="6">
        <f>F44*'Reference Data'!$B$7</f>
        <v>6528.5999999999995</v>
      </c>
      <c r="G45" s="6">
        <f>G44*'Reference Data'!$B$7</f>
        <v>7848</v>
      </c>
      <c r="H45" s="6">
        <f>H44*'Reference Data'!$B$7</f>
        <v>8994.6</v>
      </c>
      <c r="I45" s="6">
        <f>I44*'Reference Data'!$B$7</f>
        <v>10346.4</v>
      </c>
      <c r="J45" s="6">
        <f>J44*'Reference Data'!$B$7</f>
        <v>11674.8</v>
      </c>
      <c r="K45" s="6">
        <f>K44*'Reference Data'!$B$7</f>
        <v>12803.4</v>
      </c>
      <c r="L45" s="6">
        <f>L44*'Reference Data'!$B$7</f>
        <v>13921.199999999999</v>
      </c>
      <c r="M45" s="6">
        <f>M44*'Reference Data'!$B$7</f>
        <v>14974.199999999999</v>
      </c>
      <c r="N45" s="6">
        <f>N44*'Reference Data'!$B$7</f>
        <v>16047</v>
      </c>
      <c r="O45" s="6">
        <f>O44*'Reference Data'!$B$7</f>
        <v>17159.399999999998</v>
      </c>
      <c r="P45" s="6">
        <f>P44*'Reference Data'!$B$7</f>
        <v>18010.8</v>
      </c>
      <c r="Q45" s="6">
        <f>Q44*'Reference Data'!$B$7</f>
        <v>16047</v>
      </c>
      <c r="R45" s="6">
        <f>R44*'Reference Data'!$B$7</f>
        <v>16371</v>
      </c>
      <c r="S45" s="6">
        <f>S44*'Reference Data'!$B$7</f>
        <v>16767</v>
      </c>
      <c r="T45" s="6">
        <f>T44*'Reference Data'!$B$7</f>
        <v>17110.8</v>
      </c>
      <c r="U45" s="6">
        <f>U44*'Reference Data'!$B$7</f>
        <v>17517.599999999999</v>
      </c>
      <c r="V45" s="6">
        <f>V44*'Reference Data'!$B$7</f>
        <v>17917.2</v>
      </c>
      <c r="W45" s="6">
        <f>W44*'Reference Data'!$B$7</f>
        <v>18255.599999999999</v>
      </c>
      <c r="X45" s="6">
        <f>X44*'Reference Data'!$B$7</f>
        <v>18590.399999999998</v>
      </c>
      <c r="Y45" s="6">
        <f>Y44*'Reference Data'!$B$7</f>
        <v>18907.2</v>
      </c>
      <c r="Z45" s="6">
        <f>Z44*'Reference Data'!$B$7</f>
        <v>19229.399999999998</v>
      </c>
      <c r="AA45" s="6">
        <f>AA44*'Reference Data'!$B$7</f>
        <v>19564.2</v>
      </c>
      <c r="AB45" s="6">
        <f>AB44*'Reference Data'!$B$7</f>
        <v>19819.8</v>
      </c>
      <c r="AC45" s="6">
        <f>AC44*'Reference Data'!$B$7</f>
        <v>18984.599999999999</v>
      </c>
      <c r="AD45" s="6">
        <f>AD44*'Reference Data'!$B$7</f>
        <v>19312.2</v>
      </c>
      <c r="AE45" s="6">
        <f>AE44*'Reference Data'!$B$7</f>
        <v>19713.599999999999</v>
      </c>
      <c r="AF45" s="6">
        <f>AF44*'Reference Data'!$B$7</f>
        <v>20061</v>
      </c>
      <c r="AG45" s="6">
        <f>AG44*'Reference Data'!$B$7</f>
        <v>20471.399999999998</v>
      </c>
      <c r="AH45" s="6">
        <f>AH44*'Reference Data'!$B$7</f>
        <v>20876.399999999998</v>
      </c>
      <c r="AI45" s="6">
        <f>AI44*'Reference Data'!$B$7</f>
        <v>21220.2</v>
      </c>
      <c r="AJ45" s="6">
        <f>AJ44*'Reference Data'!$B$7</f>
        <v>21560.399999999998</v>
      </c>
      <c r="AK45" s="6">
        <f>AK44*'Reference Data'!$B$7</f>
        <v>21880.799999999999</v>
      </c>
      <c r="AL45" s="6">
        <f>AL44*'Reference Data'!$B$7</f>
        <v>22206.6</v>
      </c>
      <c r="AM45" s="6">
        <f>AM44*'Reference Data'!$B$7</f>
        <v>22545</v>
      </c>
      <c r="AN45" s="6">
        <f>AN44*'Reference Data'!$B$7</f>
        <v>22804.2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272.61</v>
      </c>
      <c r="F46" s="6">
        <f>F45*'Reference Data'!$B$8</f>
        <v>326.43</v>
      </c>
      <c r="G46" s="6">
        <f>G45*'Reference Data'!$B$8</f>
        <v>392.40000000000003</v>
      </c>
      <c r="H46" s="6">
        <f>H45*'Reference Data'!$B$8</f>
        <v>449.73</v>
      </c>
      <c r="I46" s="6">
        <f>I45*'Reference Data'!$B$8</f>
        <v>517.32000000000005</v>
      </c>
      <c r="J46" s="6">
        <f>J45*'Reference Data'!$B$8</f>
        <v>583.74</v>
      </c>
      <c r="K46" s="6">
        <f>K45*'Reference Data'!$B$8</f>
        <v>640.17000000000007</v>
      </c>
      <c r="L46" s="6">
        <f>L45*'Reference Data'!$B$8</f>
        <v>696.06</v>
      </c>
      <c r="M46" s="6">
        <f>M45*'Reference Data'!$B$8</f>
        <v>748.71</v>
      </c>
      <c r="N46" s="6">
        <f>N45*'Reference Data'!$B$8</f>
        <v>802.35</v>
      </c>
      <c r="O46" s="6">
        <f>O45*'Reference Data'!$B$8</f>
        <v>857.96999999999991</v>
      </c>
      <c r="P46" s="6">
        <f>P45*'Reference Data'!$B$8</f>
        <v>900.54</v>
      </c>
      <c r="Q46" s="6">
        <f>Q45*'Reference Data'!$B$8</f>
        <v>802.35</v>
      </c>
      <c r="R46" s="6">
        <f>R45*'Reference Data'!$B$8</f>
        <v>818.55000000000007</v>
      </c>
      <c r="S46" s="6">
        <f>S45*'Reference Data'!$B$8</f>
        <v>838.35</v>
      </c>
      <c r="T46" s="6">
        <f>T45*'Reference Data'!$B$8</f>
        <v>855.54</v>
      </c>
      <c r="U46" s="6">
        <f>U45*'Reference Data'!$B$8</f>
        <v>875.88</v>
      </c>
      <c r="V46" s="6">
        <f>V45*'Reference Data'!$B$8</f>
        <v>895.86000000000013</v>
      </c>
      <c r="W46" s="6">
        <f>W45*'Reference Data'!$B$8</f>
        <v>912.78</v>
      </c>
      <c r="X46" s="6">
        <f>X45*'Reference Data'!$B$8</f>
        <v>929.52</v>
      </c>
      <c r="Y46" s="6">
        <f>Y45*'Reference Data'!$B$8</f>
        <v>945.36000000000013</v>
      </c>
      <c r="Z46" s="6">
        <f>Z45*'Reference Data'!$B$8</f>
        <v>961.46999999999991</v>
      </c>
      <c r="AA46" s="6">
        <f>AA45*'Reference Data'!$B$8</f>
        <v>978.21</v>
      </c>
      <c r="AB46" s="6">
        <f>AB45*'Reference Data'!$B$8</f>
        <v>990.99</v>
      </c>
      <c r="AC46" s="6">
        <f>AC45*'Reference Data'!$B$8</f>
        <v>949.23</v>
      </c>
      <c r="AD46" s="6">
        <f>AD45*'Reference Data'!$B$8</f>
        <v>965.61000000000013</v>
      </c>
      <c r="AE46" s="6">
        <f>AE45*'Reference Data'!$B$8</f>
        <v>985.68</v>
      </c>
      <c r="AF46" s="6">
        <f>AF45*'Reference Data'!$B$8</f>
        <v>1003.0500000000001</v>
      </c>
      <c r="AG46" s="6">
        <f>AG45*'Reference Data'!$B$8</f>
        <v>1023.5699999999999</v>
      </c>
      <c r="AH46" s="6">
        <f>AH45*'Reference Data'!$B$8</f>
        <v>1043.82</v>
      </c>
      <c r="AI46" s="6">
        <f>AI45*'Reference Data'!$B$8</f>
        <v>1061.01</v>
      </c>
      <c r="AJ46" s="6">
        <f>AJ45*'Reference Data'!$B$8</f>
        <v>1078.02</v>
      </c>
      <c r="AK46" s="6">
        <f>AK45*'Reference Data'!$B$8</f>
        <v>1094.04</v>
      </c>
      <c r="AL46" s="6">
        <f>AL45*'Reference Data'!$B$8</f>
        <v>1110.33</v>
      </c>
      <c r="AM46" s="6">
        <f>AM45*'Reference Data'!$B$8</f>
        <v>1127.25</v>
      </c>
      <c r="AN46" s="6">
        <f>AN45*'Reference Data'!$B$8</f>
        <v>1140.21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0.90870000000000006</v>
      </c>
      <c r="F47" s="5">
        <f t="shared" ref="F47:AN47" si="7">F46/(60*5)</f>
        <v>1.0881000000000001</v>
      </c>
      <c r="G47" s="5">
        <f t="shared" si="7"/>
        <v>1.3080000000000001</v>
      </c>
      <c r="H47" s="5">
        <f t="shared" si="7"/>
        <v>1.4991000000000001</v>
      </c>
      <c r="I47" s="5">
        <f t="shared" si="7"/>
        <v>1.7244000000000002</v>
      </c>
      <c r="J47" s="5">
        <f t="shared" si="7"/>
        <v>1.9458</v>
      </c>
      <c r="K47" s="5">
        <f t="shared" si="7"/>
        <v>2.1339000000000001</v>
      </c>
      <c r="L47" s="5">
        <f t="shared" si="7"/>
        <v>2.3201999999999998</v>
      </c>
      <c r="M47" s="5">
        <f t="shared" si="7"/>
        <v>2.4957000000000003</v>
      </c>
      <c r="N47" s="5">
        <f t="shared" si="7"/>
        <v>2.6745000000000001</v>
      </c>
      <c r="O47" s="5">
        <f t="shared" si="7"/>
        <v>2.8598999999999997</v>
      </c>
      <c r="P47" s="5">
        <f t="shared" si="7"/>
        <v>3.0017999999999998</v>
      </c>
      <c r="Q47" s="5">
        <f t="shared" si="7"/>
        <v>2.6745000000000001</v>
      </c>
      <c r="R47" s="5">
        <f t="shared" si="7"/>
        <v>2.7285000000000004</v>
      </c>
      <c r="S47" s="5">
        <f t="shared" si="7"/>
        <v>2.7945000000000002</v>
      </c>
      <c r="T47" s="5">
        <f t="shared" si="7"/>
        <v>2.8517999999999999</v>
      </c>
      <c r="U47" s="5">
        <f t="shared" si="7"/>
        <v>2.9196</v>
      </c>
      <c r="V47" s="5">
        <f t="shared" si="7"/>
        <v>2.9862000000000006</v>
      </c>
      <c r="W47" s="5">
        <f t="shared" si="7"/>
        <v>3.0425999999999997</v>
      </c>
      <c r="X47" s="5">
        <f t="shared" si="7"/>
        <v>3.0983999999999998</v>
      </c>
      <c r="Y47" s="5">
        <f t="shared" si="7"/>
        <v>3.1512000000000002</v>
      </c>
      <c r="Z47" s="5">
        <f t="shared" si="7"/>
        <v>3.2048999999999999</v>
      </c>
      <c r="AA47" s="5">
        <f t="shared" si="7"/>
        <v>3.2606999999999999</v>
      </c>
      <c r="AB47" s="5">
        <f t="shared" si="7"/>
        <v>3.3033000000000001</v>
      </c>
      <c r="AC47" s="5">
        <f t="shared" si="7"/>
        <v>3.1640999999999999</v>
      </c>
      <c r="AD47" s="5">
        <f t="shared" si="7"/>
        <v>3.2187000000000006</v>
      </c>
      <c r="AE47" s="5">
        <f t="shared" si="7"/>
        <v>3.2855999999999996</v>
      </c>
      <c r="AF47" s="5">
        <f t="shared" si="7"/>
        <v>3.3435000000000001</v>
      </c>
      <c r="AG47" s="5">
        <f t="shared" si="7"/>
        <v>3.4118999999999997</v>
      </c>
      <c r="AH47" s="5">
        <f t="shared" si="7"/>
        <v>3.4793999999999996</v>
      </c>
      <c r="AI47" s="5">
        <f t="shared" si="7"/>
        <v>3.5367000000000002</v>
      </c>
      <c r="AJ47" s="5">
        <f t="shared" si="7"/>
        <v>3.5933999999999999</v>
      </c>
      <c r="AK47" s="5">
        <f t="shared" si="7"/>
        <v>3.6467999999999998</v>
      </c>
      <c r="AL47" s="5">
        <f t="shared" si="7"/>
        <v>3.7010999999999998</v>
      </c>
      <c r="AM47" s="5">
        <f t="shared" si="7"/>
        <v>3.7574999999999998</v>
      </c>
      <c r="AN47" s="5">
        <f t="shared" si="7"/>
        <v>3.8007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3.5057870370370371E-2</v>
      </c>
      <c r="F48" s="5">
        <f t="shared" ref="F48:AN48" si="9">F44/(30*24*60*60)</f>
        <v>4.1979166666666665E-2</v>
      </c>
      <c r="G48" s="5">
        <f t="shared" si="9"/>
        <v>5.0462962962962966E-2</v>
      </c>
      <c r="H48" s="5">
        <f t="shared" si="9"/>
        <v>5.783564814814815E-2</v>
      </c>
      <c r="I48" s="5">
        <f t="shared" si="9"/>
        <v>6.6527777777777783E-2</v>
      </c>
      <c r="J48" s="5">
        <f t="shared" si="9"/>
        <v>7.5069444444444439E-2</v>
      </c>
      <c r="K48" s="5">
        <f t="shared" si="9"/>
        <v>8.2326388888888893E-2</v>
      </c>
      <c r="L48" s="5">
        <f t="shared" si="9"/>
        <v>8.9513888888888893E-2</v>
      </c>
      <c r="M48" s="5">
        <f t="shared" si="9"/>
        <v>9.6284722222222216E-2</v>
      </c>
      <c r="N48" s="5">
        <f t="shared" si="9"/>
        <v>0.10318287037037037</v>
      </c>
      <c r="O48" s="5">
        <f t="shared" si="9"/>
        <v>0.11033564814814815</v>
      </c>
      <c r="P48" s="5">
        <f t="shared" si="9"/>
        <v>0.11581018518518518</v>
      </c>
      <c r="Q48" s="5">
        <f t="shared" si="9"/>
        <v>0.10318287037037037</v>
      </c>
      <c r="R48" s="5">
        <f t="shared" si="9"/>
        <v>0.10526620370370371</v>
      </c>
      <c r="S48" s="5">
        <f t="shared" si="9"/>
        <v>0.10781250000000001</v>
      </c>
      <c r="T48" s="5">
        <f t="shared" si="9"/>
        <v>0.11002314814814815</v>
      </c>
      <c r="U48" s="5">
        <f t="shared" si="9"/>
        <v>0.11263888888888889</v>
      </c>
      <c r="V48" s="5">
        <f t="shared" si="9"/>
        <v>0.11520833333333333</v>
      </c>
      <c r="W48" s="5">
        <f t="shared" si="9"/>
        <v>0.11738425925925926</v>
      </c>
      <c r="X48" s="5">
        <f t="shared" si="9"/>
        <v>0.11953703703703704</v>
      </c>
      <c r="Y48" s="5">
        <f t="shared" si="9"/>
        <v>0.12157407407407407</v>
      </c>
      <c r="Z48" s="5">
        <f t="shared" si="9"/>
        <v>0.12364583333333333</v>
      </c>
      <c r="AA48" s="5">
        <f t="shared" si="9"/>
        <v>0.12579861111111112</v>
      </c>
      <c r="AB48" s="5">
        <f t="shared" si="9"/>
        <v>0.12744212962962964</v>
      </c>
      <c r="AC48" s="5">
        <f t="shared" si="9"/>
        <v>0.12207175925925925</v>
      </c>
      <c r="AD48" s="5">
        <f t="shared" si="9"/>
        <v>0.12417824074074074</v>
      </c>
      <c r="AE48" s="5">
        <f t="shared" si="9"/>
        <v>0.12675925925925927</v>
      </c>
      <c r="AF48" s="5">
        <f t="shared" si="9"/>
        <v>0.12899305555555557</v>
      </c>
      <c r="AG48" s="5">
        <f t="shared" si="9"/>
        <v>0.13163194444444445</v>
      </c>
      <c r="AH48" s="5">
        <f t="shared" si="9"/>
        <v>0.13423611111111111</v>
      </c>
      <c r="AI48" s="5">
        <f t="shared" si="9"/>
        <v>0.13644675925925925</v>
      </c>
      <c r="AJ48" s="5">
        <f t="shared" si="9"/>
        <v>0.13863425925925926</v>
      </c>
      <c r="AK48" s="5">
        <f t="shared" si="9"/>
        <v>0.14069444444444446</v>
      </c>
      <c r="AL48" s="5">
        <f t="shared" si="9"/>
        <v>0.14278935185185185</v>
      </c>
      <c r="AM48" s="5">
        <f t="shared" si="9"/>
        <v>0.14496527777777779</v>
      </c>
      <c r="AN48" s="5">
        <f t="shared" si="9"/>
        <v>0.14663194444444444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65614198</v>
      </c>
      <c r="F50" s="6">
        <f>ROUNDUP(F30*'Reference Data'!$B$5,0)</f>
        <v>78568074</v>
      </c>
      <c r="G50" s="6">
        <f>ROUNDUP(G30*'Reference Data'!$B$5,0)</f>
        <v>94446320</v>
      </c>
      <c r="H50" s="6">
        <f>ROUNDUP(H30*'Reference Data'!$B$5,0)</f>
        <v>108245014</v>
      </c>
      <c r="I50" s="6">
        <f>ROUNDUP(I30*'Reference Data'!$B$5,0)</f>
        <v>124513176</v>
      </c>
      <c r="J50" s="6">
        <f>ROUNDUP(J30*'Reference Data'!$B$5,0)</f>
        <v>140499732</v>
      </c>
      <c r="K50" s="6">
        <f>ROUNDUP(K30*'Reference Data'!$B$5,0)</f>
        <v>154081806</v>
      </c>
      <c r="L50" s="6">
        <f>ROUNDUP(L30*'Reference Data'!$B$5,0)</f>
        <v>167533908</v>
      </c>
      <c r="M50" s="6">
        <f>ROUNDUP(M30*'Reference Data'!$B$5,0)</f>
        <v>180206178</v>
      </c>
      <c r="N50" s="6">
        <f>ROUNDUP(N30*'Reference Data'!$B$5,0)</f>
        <v>193116730</v>
      </c>
      <c r="O50" s="6">
        <f>ROUNDUP(O30*'Reference Data'!$B$5,0)</f>
        <v>206503846</v>
      </c>
      <c r="P50" s="6">
        <f>ROUNDUP(P30*'Reference Data'!$B$5,0)</f>
        <v>216749972</v>
      </c>
      <c r="Q50" s="6">
        <f>ROUNDUP(Q30*'Reference Data'!$B$5,0)</f>
        <v>193116730</v>
      </c>
      <c r="R50" s="6">
        <f>ROUNDUP(R30*'Reference Data'!$B$5,0)</f>
        <v>197015890</v>
      </c>
      <c r="S50" s="6">
        <f>ROUNDUP(S30*'Reference Data'!$B$5,0)</f>
        <v>201781530</v>
      </c>
      <c r="T50" s="6">
        <f>ROUNDUP(T30*'Reference Data'!$B$5,0)</f>
        <v>205918972</v>
      </c>
      <c r="U50" s="6">
        <f>ROUNDUP(U30*'Reference Data'!$B$5,0)</f>
        <v>210814584</v>
      </c>
      <c r="V50" s="6">
        <f>ROUNDUP(V30*'Reference Data'!$B$5,0)</f>
        <v>215623548</v>
      </c>
      <c r="W50" s="6">
        <f>ROUNDUP(W30*'Reference Data'!$B$5,0)</f>
        <v>219696004</v>
      </c>
      <c r="X50" s="6">
        <f>ROUNDUP(X30*'Reference Data'!$B$5,0)</f>
        <v>223725136</v>
      </c>
      <c r="Y50" s="6">
        <f>ROUNDUP(Y30*'Reference Data'!$B$5,0)</f>
        <v>227537648</v>
      </c>
      <c r="Z50" s="6">
        <f>ROUNDUP(Z30*'Reference Data'!$B$5,0)</f>
        <v>231415146</v>
      </c>
      <c r="AA50" s="6">
        <f>ROUNDUP(AA30*'Reference Data'!$B$5,0)</f>
        <v>235444278</v>
      </c>
      <c r="AB50" s="6">
        <f>ROUNDUP(AB30*'Reference Data'!$B$5,0)</f>
        <v>238520282</v>
      </c>
      <c r="AC50" s="6">
        <f>ROUNDUP(AC30*'Reference Data'!$B$5,0)</f>
        <v>228469114</v>
      </c>
      <c r="AD50" s="6">
        <f>ROUNDUP(AD30*'Reference Data'!$B$5,0)</f>
        <v>232411598</v>
      </c>
      <c r="AE50" s="6">
        <f>ROUNDUP(AE30*'Reference Data'!$B$5,0)</f>
        <v>237242224</v>
      </c>
      <c r="AF50" s="6">
        <f>ROUNDUP(AF30*'Reference Data'!$B$5,0)</f>
        <v>241422990</v>
      </c>
      <c r="AG50" s="6">
        <f>ROUNDUP(AG30*'Reference Data'!$B$5,0)</f>
        <v>246361926</v>
      </c>
      <c r="AH50" s="6">
        <f>ROUNDUP(AH30*'Reference Data'!$B$5,0)</f>
        <v>251235876</v>
      </c>
      <c r="AI50" s="6">
        <f>ROUNDUP(AI30*'Reference Data'!$B$5,0)</f>
        <v>255373318</v>
      </c>
      <c r="AJ50" s="6">
        <f>ROUNDUP(AJ30*'Reference Data'!$B$5,0)</f>
        <v>259467436</v>
      </c>
      <c r="AK50" s="6">
        <f>ROUNDUP(AK30*'Reference Data'!$B$5,0)</f>
        <v>263323272</v>
      </c>
      <c r="AL50" s="6">
        <f>ROUNDUP(AL30*'Reference Data'!$B$5,0)</f>
        <v>267244094</v>
      </c>
      <c r="AM50" s="6">
        <f>ROUNDUP(AM30*'Reference Data'!$B$5,0)</f>
        <v>271316550</v>
      </c>
      <c r="AN50" s="6">
        <f>ROUNDUP(AN30*'Reference Data'!$B$5,0)</f>
        <v>274435878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2624567.92</v>
      </c>
      <c r="F51" s="6">
        <f>F50*'Reference Data'!$B$9</f>
        <v>3142722.96</v>
      </c>
      <c r="G51" s="6">
        <f>G50*'Reference Data'!$B$9</f>
        <v>3777852.8000000003</v>
      </c>
      <c r="H51" s="6">
        <f>H50*'Reference Data'!$B$9</f>
        <v>4329800.5600000005</v>
      </c>
      <c r="I51" s="6">
        <f>I50*'Reference Data'!$B$9</f>
        <v>4980527.04</v>
      </c>
      <c r="J51" s="6">
        <f>J50*'Reference Data'!$B$9</f>
        <v>5619989.2800000003</v>
      </c>
      <c r="K51" s="6">
        <f>K50*'Reference Data'!$B$9</f>
        <v>6163272.2400000002</v>
      </c>
      <c r="L51" s="6">
        <f>L50*'Reference Data'!$B$9</f>
        <v>6701356.3200000003</v>
      </c>
      <c r="M51" s="6">
        <f>M50*'Reference Data'!$B$9</f>
        <v>7208247.1200000001</v>
      </c>
      <c r="N51" s="6">
        <f>N50*'Reference Data'!$B$9</f>
        <v>7724669.2000000002</v>
      </c>
      <c r="O51" s="6">
        <f>O50*'Reference Data'!$B$9</f>
        <v>8260153.8399999999</v>
      </c>
      <c r="P51" s="6">
        <f>P50*'Reference Data'!$B$9</f>
        <v>8669998.8800000008</v>
      </c>
      <c r="Q51" s="6">
        <f>Q50*'Reference Data'!$B$9</f>
        <v>7724669.2000000002</v>
      </c>
      <c r="R51" s="6">
        <f>R50*'Reference Data'!$B$9</f>
        <v>7880635.6000000006</v>
      </c>
      <c r="S51" s="6">
        <f>S50*'Reference Data'!$B$9</f>
        <v>8071261.2000000002</v>
      </c>
      <c r="T51" s="6">
        <f>T50*'Reference Data'!$B$9</f>
        <v>8236758.8799999999</v>
      </c>
      <c r="U51" s="6">
        <f>U50*'Reference Data'!$B$9</f>
        <v>8432583.3599999994</v>
      </c>
      <c r="V51" s="6">
        <f>V50*'Reference Data'!$B$9</f>
        <v>8624941.9199999999</v>
      </c>
      <c r="W51" s="6">
        <f>W50*'Reference Data'!$B$9</f>
        <v>8787840.1600000001</v>
      </c>
      <c r="X51" s="6">
        <f>X50*'Reference Data'!$B$9</f>
        <v>8949005.4399999995</v>
      </c>
      <c r="Y51" s="6">
        <f>Y50*'Reference Data'!$B$9</f>
        <v>9101505.9199999999</v>
      </c>
      <c r="Z51" s="6">
        <f>Z50*'Reference Data'!$B$9</f>
        <v>9256605.8399999999</v>
      </c>
      <c r="AA51" s="6">
        <f>AA50*'Reference Data'!$B$9</f>
        <v>9417771.120000001</v>
      </c>
      <c r="AB51" s="6">
        <f>AB50*'Reference Data'!$B$9</f>
        <v>9540811.2799999993</v>
      </c>
      <c r="AC51" s="6">
        <f>AC50*'Reference Data'!$B$9</f>
        <v>9138764.5600000005</v>
      </c>
      <c r="AD51" s="6">
        <f>AD50*'Reference Data'!$B$9</f>
        <v>9296463.9199999999</v>
      </c>
      <c r="AE51" s="6">
        <f>AE50*'Reference Data'!$B$9</f>
        <v>9489688.9600000009</v>
      </c>
      <c r="AF51" s="6">
        <f>AF50*'Reference Data'!$B$9</f>
        <v>9656919.5999999996</v>
      </c>
      <c r="AG51" s="6">
        <f>AG50*'Reference Data'!$B$9</f>
        <v>9854477.040000001</v>
      </c>
      <c r="AH51" s="6">
        <f>AH50*'Reference Data'!$B$9</f>
        <v>10049435.040000001</v>
      </c>
      <c r="AI51" s="6">
        <f>AI50*'Reference Data'!$B$9</f>
        <v>10214932.720000001</v>
      </c>
      <c r="AJ51" s="6">
        <f>AJ50*'Reference Data'!$B$9</f>
        <v>10378697.439999999</v>
      </c>
      <c r="AK51" s="6">
        <f>AK50*'Reference Data'!$B$9</f>
        <v>10532930.880000001</v>
      </c>
      <c r="AL51" s="6">
        <f>AL50*'Reference Data'!$B$9</f>
        <v>10689763.76</v>
      </c>
      <c r="AM51" s="6">
        <f>AM50*'Reference Data'!$B$9</f>
        <v>10852662</v>
      </c>
      <c r="AN51" s="6">
        <f>AN50*'Reference Data'!$B$9</f>
        <v>10977435.120000001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10498.27168</v>
      </c>
      <c r="F52" s="6">
        <f>F51*'Reference Data'!$B$10</f>
        <v>12570.89184</v>
      </c>
      <c r="G52" s="6">
        <f>G51*'Reference Data'!$B$10</f>
        <v>15111.411200000002</v>
      </c>
      <c r="H52" s="6">
        <f>H51*'Reference Data'!$B$10</f>
        <v>17319.202240000002</v>
      </c>
      <c r="I52" s="6">
        <f>I51*'Reference Data'!$B$10</f>
        <v>19922.10816</v>
      </c>
      <c r="J52" s="6">
        <f>J51*'Reference Data'!$B$10</f>
        <v>22479.957120000003</v>
      </c>
      <c r="K52" s="6">
        <f>K51*'Reference Data'!$B$10</f>
        <v>24653.088960000001</v>
      </c>
      <c r="L52" s="6">
        <f>L51*'Reference Data'!$B$10</f>
        <v>26805.425280000003</v>
      </c>
      <c r="M52" s="6">
        <f>M51*'Reference Data'!$B$10</f>
        <v>28832.98848</v>
      </c>
      <c r="N52" s="6">
        <f>N51*'Reference Data'!$B$10</f>
        <v>30898.676800000001</v>
      </c>
      <c r="O52" s="6">
        <f>O51*'Reference Data'!$B$10</f>
        <v>33040.615360000003</v>
      </c>
      <c r="P52" s="6">
        <f>P51*'Reference Data'!$B$10</f>
        <v>34679.995520000004</v>
      </c>
      <c r="Q52" s="6">
        <f>Q51*'Reference Data'!$B$10</f>
        <v>30898.676800000001</v>
      </c>
      <c r="R52" s="6">
        <f>R51*'Reference Data'!$B$10</f>
        <v>31522.542400000002</v>
      </c>
      <c r="S52" s="6">
        <f>S51*'Reference Data'!$B$10</f>
        <v>32285.0448</v>
      </c>
      <c r="T52" s="6">
        <f>T51*'Reference Data'!$B$10</f>
        <v>32947.035519999998</v>
      </c>
      <c r="U52" s="6">
        <f>U51*'Reference Data'!$B$10</f>
        <v>33730.333439999995</v>
      </c>
      <c r="V52" s="6">
        <f>V51*'Reference Data'!$B$10</f>
        <v>34499.767679999997</v>
      </c>
      <c r="W52" s="6">
        <f>W51*'Reference Data'!$B$10</f>
        <v>35151.360639999999</v>
      </c>
      <c r="X52" s="6">
        <f>X51*'Reference Data'!$B$10</f>
        <v>35796.021759999996</v>
      </c>
      <c r="Y52" s="6">
        <f>Y51*'Reference Data'!$B$10</f>
        <v>36406.023679999998</v>
      </c>
      <c r="Z52" s="6">
        <f>Z51*'Reference Data'!$B$10</f>
        <v>37026.423360000001</v>
      </c>
      <c r="AA52" s="6">
        <f>AA51*'Reference Data'!$B$10</f>
        <v>37671.084480000005</v>
      </c>
      <c r="AB52" s="6">
        <f>AB51*'Reference Data'!$B$10</f>
        <v>38163.24512</v>
      </c>
      <c r="AC52" s="6">
        <f>AC51*'Reference Data'!$B$10</f>
        <v>36555.058240000006</v>
      </c>
      <c r="AD52" s="6">
        <f>AD51*'Reference Data'!$B$10</f>
        <v>37185.855680000001</v>
      </c>
      <c r="AE52" s="6">
        <f>AE51*'Reference Data'!$B$10</f>
        <v>37958.755840000005</v>
      </c>
      <c r="AF52" s="6">
        <f>AF51*'Reference Data'!$B$10</f>
        <v>38627.678399999997</v>
      </c>
      <c r="AG52" s="6">
        <f>AG51*'Reference Data'!$B$10</f>
        <v>39417.908160000006</v>
      </c>
      <c r="AH52" s="6">
        <f>AH51*'Reference Data'!$B$10</f>
        <v>40197.740160000001</v>
      </c>
      <c r="AI52" s="6">
        <f>AI51*'Reference Data'!$B$10</f>
        <v>40859.730880000003</v>
      </c>
      <c r="AJ52" s="6">
        <f>AJ51*'Reference Data'!$B$10</f>
        <v>41514.78976</v>
      </c>
      <c r="AK52" s="6">
        <f>AK51*'Reference Data'!$B$10</f>
        <v>42131.723520000007</v>
      </c>
      <c r="AL52" s="6">
        <f>AL51*'Reference Data'!$B$10</f>
        <v>42759.055039999999</v>
      </c>
      <c r="AM52" s="6">
        <f>AM51*'Reference Data'!$B$10</f>
        <v>43410.648000000001</v>
      </c>
      <c r="AN52" s="6">
        <f>AN51*'Reference Data'!$B$10</f>
        <v>43909.740480000008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34.994238933333335</v>
      </c>
      <c r="F53" s="5">
        <f t="shared" si="10"/>
        <v>41.902972800000001</v>
      </c>
      <c r="G53" s="5">
        <f t="shared" si="10"/>
        <v>50.371370666666671</v>
      </c>
      <c r="H53" s="5">
        <f t="shared" si="10"/>
        <v>57.730674133333338</v>
      </c>
      <c r="I53" s="5">
        <f t="shared" si="10"/>
        <v>66.407027200000002</v>
      </c>
      <c r="J53" s="5">
        <f t="shared" si="10"/>
        <v>74.933190400000015</v>
      </c>
      <c r="K53" s="5">
        <f t="shared" si="10"/>
        <v>82.176963200000003</v>
      </c>
      <c r="L53" s="5">
        <f t="shared" si="10"/>
        <v>89.351417600000005</v>
      </c>
      <c r="M53" s="5">
        <f t="shared" si="10"/>
        <v>96.109961600000005</v>
      </c>
      <c r="N53" s="5">
        <f t="shared" si="10"/>
        <v>102.99558933333334</v>
      </c>
      <c r="O53" s="5">
        <f t="shared" si="10"/>
        <v>110.13538453333335</v>
      </c>
      <c r="P53" s="5">
        <f t="shared" si="10"/>
        <v>115.59998506666668</v>
      </c>
      <c r="Q53" s="5">
        <f t="shared" si="10"/>
        <v>102.99558933333334</v>
      </c>
      <c r="R53" s="5">
        <f t="shared" si="10"/>
        <v>105.07514133333333</v>
      </c>
      <c r="S53" s="5">
        <f t="shared" si="10"/>
        <v>107.616816</v>
      </c>
      <c r="T53" s="5">
        <f t="shared" si="10"/>
        <v>109.82345173333333</v>
      </c>
      <c r="U53" s="5">
        <f t="shared" si="10"/>
        <v>112.43444479999998</v>
      </c>
      <c r="V53" s="5">
        <f t="shared" si="10"/>
        <v>114.99922559999999</v>
      </c>
      <c r="W53" s="5">
        <f t="shared" si="10"/>
        <v>117.17120213333332</v>
      </c>
      <c r="X53" s="5">
        <f t="shared" si="10"/>
        <v>119.32007253333332</v>
      </c>
      <c r="Y53" s="5">
        <f t="shared" si="10"/>
        <v>121.35341226666667</v>
      </c>
      <c r="Z53" s="5">
        <f t="shared" si="10"/>
        <v>123.42141120000001</v>
      </c>
      <c r="AA53" s="5">
        <f t="shared" si="10"/>
        <v>125.57028160000002</v>
      </c>
      <c r="AB53" s="5">
        <f t="shared" si="10"/>
        <v>127.21081706666666</v>
      </c>
      <c r="AC53" s="5">
        <f t="shared" si="10"/>
        <v>121.85019413333335</v>
      </c>
      <c r="AD53" s="5">
        <f t="shared" si="10"/>
        <v>123.95285226666667</v>
      </c>
      <c r="AE53" s="5">
        <f t="shared" si="10"/>
        <v>126.52918613333335</v>
      </c>
      <c r="AF53" s="5">
        <f t="shared" si="10"/>
        <v>128.758928</v>
      </c>
      <c r="AG53" s="5">
        <f t="shared" si="10"/>
        <v>131.39302720000003</v>
      </c>
      <c r="AH53" s="5">
        <f t="shared" si="10"/>
        <v>133.99246719999999</v>
      </c>
      <c r="AI53" s="5">
        <f t="shared" si="10"/>
        <v>136.19910293333334</v>
      </c>
      <c r="AJ53" s="5">
        <f t="shared" si="10"/>
        <v>138.38263253333332</v>
      </c>
      <c r="AK53" s="5">
        <f t="shared" si="10"/>
        <v>140.43907840000003</v>
      </c>
      <c r="AL53" s="5">
        <f t="shared" si="10"/>
        <v>142.53018346666667</v>
      </c>
      <c r="AM53" s="5">
        <f t="shared" si="10"/>
        <v>144.70215999999999</v>
      </c>
      <c r="AN53" s="5">
        <f t="shared" si="10"/>
        <v>146.36580160000003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25.314119598765433</v>
      </c>
      <c r="F54" s="5">
        <f t="shared" ref="F54:AN54" si="12">F50/(30*24*60*60)</f>
        <v>30.311756944444443</v>
      </c>
      <c r="G54" s="5">
        <f t="shared" si="12"/>
        <v>36.437623456790121</v>
      </c>
      <c r="H54" s="5">
        <f t="shared" si="12"/>
        <v>41.761193672839504</v>
      </c>
      <c r="I54" s="5">
        <f t="shared" si="12"/>
        <v>48.037490740740743</v>
      </c>
      <c r="J54" s="5">
        <f t="shared" si="12"/>
        <v>54.205143518518518</v>
      </c>
      <c r="K54" s="5">
        <f t="shared" si="12"/>
        <v>59.445141203703706</v>
      </c>
      <c r="L54" s="5">
        <f t="shared" si="12"/>
        <v>64.634995370370376</v>
      </c>
      <c r="M54" s="5">
        <f t="shared" si="12"/>
        <v>69.523988425925921</v>
      </c>
      <c r="N54" s="5">
        <f t="shared" si="12"/>
        <v>74.504911265432099</v>
      </c>
      <c r="O54" s="5">
        <f t="shared" si="12"/>
        <v>79.6696936728395</v>
      </c>
      <c r="P54" s="5">
        <f t="shared" si="12"/>
        <v>83.622674382716056</v>
      </c>
      <c r="Q54" s="5">
        <f t="shared" si="12"/>
        <v>74.504911265432099</v>
      </c>
      <c r="R54" s="5">
        <f t="shared" si="12"/>
        <v>76.00921682098766</v>
      </c>
      <c r="S54" s="5">
        <f t="shared" si="12"/>
        <v>77.847812500000003</v>
      </c>
      <c r="T54" s="5">
        <f t="shared" si="12"/>
        <v>79.444047839506169</v>
      </c>
      <c r="U54" s="5">
        <f t="shared" si="12"/>
        <v>81.332787037037036</v>
      </c>
      <c r="V54" s="5">
        <f t="shared" si="12"/>
        <v>83.188097222222225</v>
      </c>
      <c r="W54" s="5">
        <f t="shared" si="12"/>
        <v>84.759260802469129</v>
      </c>
      <c r="X54" s="5">
        <f t="shared" si="12"/>
        <v>86.313709876543214</v>
      </c>
      <c r="Y54" s="5">
        <f t="shared" si="12"/>
        <v>87.784586419753083</v>
      </c>
      <c r="Z54" s="5">
        <f t="shared" si="12"/>
        <v>89.280534722222228</v>
      </c>
      <c r="AA54" s="5">
        <f t="shared" si="12"/>
        <v>90.834983796296299</v>
      </c>
      <c r="AB54" s="5">
        <f t="shared" si="12"/>
        <v>92.021713734567896</v>
      </c>
      <c r="AC54" s="5">
        <f t="shared" si="12"/>
        <v>88.143948302469141</v>
      </c>
      <c r="AD54" s="5">
        <f t="shared" si="12"/>
        <v>89.664968364197534</v>
      </c>
      <c r="AE54" s="5">
        <f t="shared" si="12"/>
        <v>91.52863580246914</v>
      </c>
      <c r="AF54" s="5">
        <f t="shared" si="12"/>
        <v>93.141585648148151</v>
      </c>
      <c r="AG54" s="5">
        <f t="shared" si="12"/>
        <v>95.047039351851851</v>
      </c>
      <c r="AH54" s="5">
        <f t="shared" si="12"/>
        <v>96.927421296296302</v>
      </c>
      <c r="AI54" s="5">
        <f t="shared" si="12"/>
        <v>98.523656635802467</v>
      </c>
      <c r="AJ54" s="5">
        <f t="shared" si="12"/>
        <v>100.1031774691358</v>
      </c>
      <c r="AK54" s="5">
        <f t="shared" si="12"/>
        <v>101.59076851851852</v>
      </c>
      <c r="AL54" s="5">
        <f t="shared" si="12"/>
        <v>103.10343132716049</v>
      </c>
      <c r="AM54" s="5">
        <f t="shared" si="12"/>
        <v>104.67459490740741</v>
      </c>
      <c r="AN54" s="5">
        <f t="shared" si="12"/>
        <v>105.87803935185185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2012-04-02T07:04:11Z</dcterms:modified>
</cp:coreProperties>
</file>