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<sst xmlns="http://schemas.openxmlformats.org/spreadsheetml/2006/main" count="191" uniqueCount="148">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</sst>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  <numFmt numFmtId="171" formatCode="0.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71" fontId="0" fillId="4" borderId="1" xfId="2" applyNumberFormat="1" applyFont="1" applyFill="1" applyBorder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6" sqref="C2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0.95</v>
      </c>
    </row>
    <row r="29" spans="1:3">
      <c r="A29" s="13" t="s">
        <v>7</v>
      </c>
      <c r="B29" s="15">
        <v>900</v>
      </c>
    </row>
    <row r="30" spans="1:3">
      <c r="A30" s="13" t="s">
        <v>8</v>
      </c>
      <c r="B30" s="15">
        <v>99</v>
      </c>
      <c r="C30" s="20"/>
    </row>
    <row r="31" spans="1:3">
      <c r="A31" s="13" t="s">
        <v>5</v>
      </c>
      <c r="B31" s="17">
        <v>4.9700000000000001E-2</v>
      </c>
    </row>
    <row r="32" spans="1:3">
      <c r="A32" s="13" t="s">
        <v>6</v>
      </c>
      <c r="B32" s="59">
        <v>4.9700000000000001E-2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156</v>
      </c>
      <c r="D3" s="6">
        <f>Calculations!F30</f>
        <v>220</v>
      </c>
      <c r="E3" s="6">
        <f>Calculations!G30</f>
        <v>299</v>
      </c>
      <c r="F3" s="6">
        <f>Calculations!H30</f>
        <v>367</v>
      </c>
      <c r="G3" s="6">
        <f>Calculations!I30</f>
        <v>448</v>
      </c>
      <c r="H3" s="6">
        <f>Calculations!J30</f>
        <v>527</v>
      </c>
      <c r="I3" s="6">
        <f>Calculations!K30</f>
        <v>594</v>
      </c>
      <c r="J3" s="6">
        <f>Calculations!L30</f>
        <v>661</v>
      </c>
      <c r="K3" s="6">
        <f>Calculations!M30</f>
        <v>724</v>
      </c>
      <c r="L3" s="6">
        <f>Calculations!N30</f>
        <v>788</v>
      </c>
      <c r="M3" s="6">
        <f>Calculations!O30</f>
        <v>854</v>
      </c>
      <c r="N3" s="6">
        <f>Calculations!P30</f>
        <v>905</v>
      </c>
      <c r="O3" s="6">
        <f>Calculations!Q30</f>
        <v>904</v>
      </c>
      <c r="P3" s="6">
        <f>Calculations!R30</f>
        <v>908</v>
      </c>
      <c r="Q3" s="6">
        <f>Calculations!S30</f>
        <v>914</v>
      </c>
      <c r="R3" s="6">
        <f>Calculations!T30</f>
        <v>919</v>
      </c>
      <c r="S3" s="6">
        <f>Calculations!U30</f>
        <v>924</v>
      </c>
      <c r="T3" s="6">
        <f>Calculations!V30</f>
        <v>930</v>
      </c>
      <c r="U3" s="6">
        <f>Calculations!W30</f>
        <v>935</v>
      </c>
      <c r="V3" s="6">
        <f>Calculations!X30</f>
        <v>940</v>
      </c>
      <c r="W3" s="6">
        <f>Calculations!Y30</f>
        <v>944</v>
      </c>
      <c r="X3" s="6">
        <f>Calculations!Z30</f>
        <v>948</v>
      </c>
      <c r="Y3" s="6">
        <f>Calculations!AA30</f>
        <v>952</v>
      </c>
      <c r="Z3" s="6">
        <f>Calculations!AB30</f>
        <v>956</v>
      </c>
      <c r="AA3" s="6">
        <f>Calculations!AC30</f>
        <v>956</v>
      </c>
      <c r="AB3" s="6">
        <f>Calculations!AD30</f>
        <v>961</v>
      </c>
      <c r="AC3" s="6">
        <f>Calculations!AE30</f>
        <v>966</v>
      </c>
      <c r="AD3" s="6">
        <f>Calculations!AF30</f>
        <v>971</v>
      </c>
      <c r="AE3" s="6">
        <f>Calculations!AG30</f>
        <v>977</v>
      </c>
      <c r="AF3" s="6">
        <f>Calculations!AH30</f>
        <v>982</v>
      </c>
      <c r="AG3" s="6">
        <f>Calculations!AI30</f>
        <v>987</v>
      </c>
      <c r="AH3" s="6">
        <f>Calculations!AJ30</f>
        <v>992</v>
      </c>
      <c r="AI3" s="6">
        <f>Calculations!AK30</f>
        <v>996</v>
      </c>
      <c r="AJ3" s="6">
        <f>Calculations!AL30</f>
        <v>1001</v>
      </c>
      <c r="AK3" s="6">
        <f>Calculations!AM30</f>
        <v>1006</v>
      </c>
      <c r="AL3" s="6">
        <f>Calculations!AN30</f>
        <v>1010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587</v>
      </c>
      <c r="D5" s="6">
        <f>Calculations!F36</f>
        <v>828</v>
      </c>
      <c r="E5" s="6">
        <f>Calculations!G36</f>
        <v>1125</v>
      </c>
      <c r="F5" s="6">
        <f>Calculations!H36</f>
        <v>1380</v>
      </c>
      <c r="G5" s="6">
        <f>Calculations!I36</f>
        <v>1685</v>
      </c>
      <c r="H5" s="6">
        <f>Calculations!J36</f>
        <v>1982</v>
      </c>
      <c r="I5" s="6">
        <f>Calculations!K36</f>
        <v>2234</v>
      </c>
      <c r="J5" s="6">
        <f>Calculations!L36</f>
        <v>2486</v>
      </c>
      <c r="K5" s="6">
        <f>Calculations!M36</f>
        <v>2723</v>
      </c>
      <c r="L5" s="6">
        <f>Calculations!N36</f>
        <v>2963</v>
      </c>
      <c r="M5" s="6">
        <f>Calculations!O36</f>
        <v>3212</v>
      </c>
      <c r="N5" s="6">
        <f>Calculations!P36</f>
        <v>3403</v>
      </c>
      <c r="O5" s="6">
        <f>Calculations!Q36</f>
        <v>3400</v>
      </c>
      <c r="P5" s="6">
        <f>Calculations!R36</f>
        <v>3415</v>
      </c>
      <c r="Q5" s="6">
        <f>Calculations!S36</f>
        <v>3437</v>
      </c>
      <c r="R5" s="6">
        <f>Calculations!T36</f>
        <v>3456</v>
      </c>
      <c r="S5" s="6">
        <f>Calculations!U36</f>
        <v>3475</v>
      </c>
      <c r="T5" s="6">
        <f>Calculations!V36</f>
        <v>3497</v>
      </c>
      <c r="U5" s="6">
        <f>Calculations!W36</f>
        <v>3516</v>
      </c>
      <c r="V5" s="6">
        <f>Calculations!X36</f>
        <v>3535</v>
      </c>
      <c r="W5" s="6">
        <f>Calculations!Y36</f>
        <v>3550</v>
      </c>
      <c r="X5" s="6">
        <f>Calculations!Z36</f>
        <v>3565</v>
      </c>
      <c r="Y5" s="6">
        <f>Calculations!AA36</f>
        <v>3580</v>
      </c>
      <c r="Z5" s="6">
        <f>Calculations!AB36</f>
        <v>3595</v>
      </c>
      <c r="AA5" s="6">
        <f>Calculations!AC36</f>
        <v>3595</v>
      </c>
      <c r="AB5" s="6">
        <f>Calculations!AD36</f>
        <v>3614</v>
      </c>
      <c r="AC5" s="6">
        <f>Calculations!AE36</f>
        <v>3633</v>
      </c>
      <c r="AD5" s="6">
        <f>Calculations!AF36</f>
        <v>3651</v>
      </c>
      <c r="AE5" s="6">
        <f>Calculations!AG36</f>
        <v>3674</v>
      </c>
      <c r="AF5" s="6">
        <f>Calculations!AH36</f>
        <v>3693</v>
      </c>
      <c r="AG5" s="6">
        <f>Calculations!AI36</f>
        <v>3712</v>
      </c>
      <c r="AH5" s="6">
        <f>Calculations!AJ36</f>
        <v>3730</v>
      </c>
      <c r="AI5" s="6">
        <f>Calculations!AK36</f>
        <v>3745</v>
      </c>
      <c r="AJ5" s="6">
        <f>Calculations!AL36</f>
        <v>3764</v>
      </c>
      <c r="AK5" s="6">
        <f>Calculations!AM36</f>
        <v>3783</v>
      </c>
      <c r="AL5" s="6">
        <f>Calculations!AN36</f>
        <v>3798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356</v>
      </c>
      <c r="D6" s="6">
        <f>Calculations!F35</f>
        <v>502</v>
      </c>
      <c r="E6" s="6">
        <f>Calculations!G35</f>
        <v>682</v>
      </c>
      <c r="F6" s="6">
        <f>Calculations!H35</f>
        <v>837</v>
      </c>
      <c r="G6" s="6">
        <f>Calculations!I35</f>
        <v>1022</v>
      </c>
      <c r="H6" s="6">
        <f>Calculations!J35</f>
        <v>1202</v>
      </c>
      <c r="I6" s="6">
        <f>Calculations!K35</f>
        <v>1355</v>
      </c>
      <c r="J6" s="6">
        <f>Calculations!L35</f>
        <v>1508</v>
      </c>
      <c r="K6" s="6">
        <f>Calculations!M35</f>
        <v>1651</v>
      </c>
      <c r="L6" s="6">
        <f>Calculations!N35</f>
        <v>1797</v>
      </c>
      <c r="M6" s="6">
        <f>Calculations!O35</f>
        <v>1948</v>
      </c>
      <c r="N6" s="6">
        <f>Calculations!P35</f>
        <v>2064</v>
      </c>
      <c r="O6" s="6">
        <f>Calculations!Q35</f>
        <v>2062</v>
      </c>
      <c r="P6" s="6">
        <f>Calculations!R35</f>
        <v>2071</v>
      </c>
      <c r="Q6" s="6">
        <f>Calculations!S35</f>
        <v>2084</v>
      </c>
      <c r="R6" s="6">
        <f>Calculations!T35</f>
        <v>2096</v>
      </c>
      <c r="S6" s="6">
        <f>Calculations!U35</f>
        <v>2107</v>
      </c>
      <c r="T6" s="6">
        <f>Calculations!V35</f>
        <v>2121</v>
      </c>
      <c r="U6" s="6">
        <f>Calculations!W35</f>
        <v>2132</v>
      </c>
      <c r="V6" s="6">
        <f>Calculations!X35</f>
        <v>2144</v>
      </c>
      <c r="W6" s="6">
        <f>Calculations!Y35</f>
        <v>2153</v>
      </c>
      <c r="X6" s="6">
        <f>Calculations!Z35</f>
        <v>2162</v>
      </c>
      <c r="Y6" s="6">
        <f>Calculations!AA35</f>
        <v>2171</v>
      </c>
      <c r="Z6" s="6">
        <f>Calculations!AB35</f>
        <v>2180</v>
      </c>
      <c r="AA6" s="6">
        <f>Calculations!AC35</f>
        <v>2180</v>
      </c>
      <c r="AB6" s="6">
        <f>Calculations!AD35</f>
        <v>2192</v>
      </c>
      <c r="AC6" s="6">
        <f>Calculations!AE35</f>
        <v>2203</v>
      </c>
      <c r="AD6" s="6">
        <f>Calculations!AF35</f>
        <v>2214</v>
      </c>
      <c r="AE6" s="6">
        <f>Calculations!AG35</f>
        <v>2228</v>
      </c>
      <c r="AF6" s="6">
        <f>Calculations!AH35</f>
        <v>2239</v>
      </c>
      <c r="AG6" s="6">
        <f>Calculations!AI35</f>
        <v>2251</v>
      </c>
      <c r="AH6" s="6">
        <f>Calculations!AJ35</f>
        <v>2262</v>
      </c>
      <c r="AI6" s="6">
        <f>Calculations!AK35</f>
        <v>2271</v>
      </c>
      <c r="AJ6" s="6">
        <f>Calculations!AL35</f>
        <v>2283</v>
      </c>
      <c r="AK6" s="6">
        <f>Calculations!AM35</f>
        <v>2294</v>
      </c>
      <c r="AL6" s="6">
        <f>Calculations!AN35</f>
        <v>2303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156</v>
      </c>
      <c r="D8" s="6">
        <f>SUM(Calculations!F4:F13)</f>
        <v>64</v>
      </c>
      <c r="E8" s="6">
        <f>SUM(Calculations!G4:G13)</f>
        <v>79</v>
      </c>
      <c r="F8" s="6">
        <f>SUM(Calculations!H4:H13)</f>
        <v>68</v>
      </c>
      <c r="G8" s="6">
        <f>SUM(Calculations!I4:I13)</f>
        <v>81</v>
      </c>
      <c r="H8" s="6">
        <f>SUM(Calculations!J4:J13)</f>
        <v>79</v>
      </c>
      <c r="I8" s="6">
        <f>SUM(Calculations!K4:K13)</f>
        <v>67</v>
      </c>
      <c r="J8" s="6">
        <f>SUM(Calculations!L4:L13)</f>
        <v>67</v>
      </c>
      <c r="K8" s="6">
        <f>SUM(Calculations!M4:M13)</f>
        <v>63</v>
      </c>
      <c r="L8" s="6">
        <f>SUM(Calculations!N4:N13)</f>
        <v>64</v>
      </c>
      <c r="M8" s="6">
        <f>SUM(Calculations!O4:O13)</f>
        <v>66</v>
      </c>
      <c r="N8" s="6">
        <f>SUM(Calculations!P4:P13)</f>
        <v>51</v>
      </c>
      <c r="O8" s="6">
        <f>SUM(Calculations!Q4:Q13)</f>
        <v>7</v>
      </c>
      <c r="P8" s="6">
        <f>SUM(Calculations!R4:R13)</f>
        <v>8</v>
      </c>
      <c r="Q8" s="6">
        <f>SUM(Calculations!S4:S13)</f>
        <v>10</v>
      </c>
      <c r="R8" s="6">
        <f>SUM(Calculations!T4:T13)</f>
        <v>9</v>
      </c>
      <c r="S8" s="6">
        <f>SUM(Calculations!U4:U13)</f>
        <v>10</v>
      </c>
      <c r="T8" s="6">
        <f>SUM(Calculations!V4:V13)</f>
        <v>10</v>
      </c>
      <c r="U8" s="6">
        <f>SUM(Calculations!W4:W13)</f>
        <v>9</v>
      </c>
      <c r="V8" s="6">
        <f>SUM(Calculations!X4:X13)</f>
        <v>9</v>
      </c>
      <c r="W8" s="6">
        <f>SUM(Calculations!Y4:Y13)</f>
        <v>8</v>
      </c>
      <c r="X8" s="6">
        <f>SUM(Calculations!Z4:Z13)</f>
        <v>8</v>
      </c>
      <c r="Y8" s="6">
        <f>SUM(Calculations!AA4:AA13)</f>
        <v>8</v>
      </c>
      <c r="Z8" s="6">
        <f>SUM(Calculations!AB4:AB13)</f>
        <v>7</v>
      </c>
      <c r="AA8" s="6">
        <f>SUM(Calculations!AC4:AC13)</f>
        <v>8</v>
      </c>
      <c r="AB8" s="6">
        <f>SUM(Calculations!AD4:AD13)</f>
        <v>9</v>
      </c>
      <c r="AC8" s="6">
        <f>SUM(Calculations!AE4:AE13)</f>
        <v>10</v>
      </c>
      <c r="AD8" s="6">
        <f>SUM(Calculations!AF4:AF13)</f>
        <v>9</v>
      </c>
      <c r="AE8" s="6">
        <f>SUM(Calculations!AG4:AG13)</f>
        <v>11</v>
      </c>
      <c r="AF8" s="6">
        <f>SUM(Calculations!AH4:AH13)</f>
        <v>10</v>
      </c>
      <c r="AG8" s="6">
        <f>SUM(Calculations!AI4:AI13)</f>
        <v>9</v>
      </c>
      <c r="AH8" s="6">
        <f>SUM(Calculations!AJ4:AJ13)</f>
        <v>9</v>
      </c>
      <c r="AI8" s="6">
        <f>SUM(Calculations!AK4:AK13)</f>
        <v>8</v>
      </c>
      <c r="AJ8" s="6">
        <f>SUM(Calculations!AL4:AL13)</f>
        <v>9</v>
      </c>
      <c r="AK8" s="6">
        <f>SUM(Calculations!AM4:AM13)</f>
        <v>9</v>
      </c>
      <c r="AL8" s="6">
        <f>SUM(Calculations!AN4:AN13)</f>
        <v>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149</v>
      </c>
      <c r="P9" s="6">
        <f>SUM(Calculations!R15:R24)</f>
        <v>61</v>
      </c>
      <c r="Q9" s="6">
        <f>SUM(Calculations!S15:S24)</f>
        <v>76</v>
      </c>
      <c r="R9" s="6">
        <f>SUM(Calculations!T15:T24)</f>
        <v>65</v>
      </c>
      <c r="S9" s="6">
        <f>SUM(Calculations!U15:U24)</f>
        <v>77</v>
      </c>
      <c r="T9" s="6">
        <f>SUM(Calculations!V15:V24)</f>
        <v>76</v>
      </c>
      <c r="U9" s="6">
        <f>SUM(Calculations!W15:W24)</f>
        <v>64</v>
      </c>
      <c r="V9" s="6">
        <f>SUM(Calculations!X15:X24)</f>
        <v>64</v>
      </c>
      <c r="W9" s="6">
        <f>SUM(Calculations!Y15:Y24)</f>
        <v>60</v>
      </c>
      <c r="X9" s="6">
        <f>SUM(Calculations!Z15:Z24)</f>
        <v>61</v>
      </c>
      <c r="Y9" s="6">
        <f>SUM(Calculations!AA15:AA24)</f>
        <v>63</v>
      </c>
      <c r="Z9" s="6">
        <f>SUM(Calculations!AB15:AB24)</f>
        <v>49</v>
      </c>
      <c r="AA9" s="6">
        <f>SUM(Calculations!AC15:AC24)</f>
        <v>149</v>
      </c>
      <c r="AB9" s="6">
        <f>SUM(Calculations!AD15:AD24)</f>
        <v>66</v>
      </c>
      <c r="AC9" s="6">
        <f>SUM(Calculations!AE15:AE24)</f>
        <v>82</v>
      </c>
      <c r="AD9" s="6">
        <f>SUM(Calculations!AF15:AF24)</f>
        <v>71</v>
      </c>
      <c r="AE9" s="6">
        <f>SUM(Calculations!AG15:AG24)</f>
        <v>83</v>
      </c>
      <c r="AF9" s="6">
        <f>SUM(Calculations!AH15:AH24)</f>
        <v>82</v>
      </c>
      <c r="AG9" s="6">
        <f>SUM(Calculations!AI15:AI24)</f>
        <v>70</v>
      </c>
      <c r="AH9" s="6">
        <f>SUM(Calculations!AJ15:AJ24)</f>
        <v>70</v>
      </c>
      <c r="AI9" s="6">
        <f>SUM(Calculations!AK15:AK24)</f>
        <v>65</v>
      </c>
      <c r="AJ9" s="6">
        <f>SUM(Calculations!AL15:AL24)</f>
        <v>66</v>
      </c>
      <c r="AK9" s="6">
        <f>SUM(Calculations!AM15:AM24)</f>
        <v>68</v>
      </c>
      <c r="AL9" s="6">
        <f>SUM(Calculations!AN15:AN24)</f>
        <v>54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10764</v>
      </c>
      <c r="D10" s="6">
        <f t="shared" ref="D10:Z10" si="0">D12-SUM(D8:D9)</f>
        <v>15336</v>
      </c>
      <c r="E10" s="6">
        <f t="shared" si="0"/>
        <v>20851</v>
      </c>
      <c r="F10" s="6">
        <f t="shared" si="0"/>
        <v>25622</v>
      </c>
      <c r="G10" s="6">
        <f t="shared" si="0"/>
        <v>31279</v>
      </c>
      <c r="H10" s="6">
        <f t="shared" si="0"/>
        <v>36811</v>
      </c>
      <c r="I10" s="6">
        <f t="shared" si="0"/>
        <v>41513</v>
      </c>
      <c r="J10" s="6">
        <f t="shared" si="0"/>
        <v>46203</v>
      </c>
      <c r="K10" s="6">
        <f t="shared" si="0"/>
        <v>50617</v>
      </c>
      <c r="L10" s="6">
        <f t="shared" si="0"/>
        <v>55096</v>
      </c>
      <c r="M10" s="6">
        <f t="shared" si="0"/>
        <v>59714</v>
      </c>
      <c r="N10" s="6">
        <f t="shared" si="0"/>
        <v>63299</v>
      </c>
      <c r="O10" s="6">
        <f t="shared" si="0"/>
        <v>63124</v>
      </c>
      <c r="P10" s="6">
        <f t="shared" si="0"/>
        <v>63491</v>
      </c>
      <c r="Q10" s="6">
        <f t="shared" si="0"/>
        <v>63894</v>
      </c>
      <c r="R10" s="6">
        <f t="shared" si="0"/>
        <v>64256</v>
      </c>
      <c r="S10" s="6">
        <f t="shared" si="0"/>
        <v>64593</v>
      </c>
      <c r="T10" s="6">
        <f t="shared" si="0"/>
        <v>65014</v>
      </c>
      <c r="U10" s="6">
        <f t="shared" si="0"/>
        <v>65377</v>
      </c>
      <c r="V10" s="6">
        <f t="shared" si="0"/>
        <v>65727</v>
      </c>
      <c r="W10" s="6">
        <f t="shared" si="0"/>
        <v>66012</v>
      </c>
      <c r="X10" s="6">
        <f t="shared" si="0"/>
        <v>66291</v>
      </c>
      <c r="Y10" s="6">
        <f t="shared" si="0"/>
        <v>66569</v>
      </c>
      <c r="Z10" s="6">
        <f t="shared" si="0"/>
        <v>66864</v>
      </c>
      <c r="AA10" s="6">
        <f t="shared" ref="AA10:AL10" si="1">AA12-SUM(AA8:AA9)</f>
        <v>66763</v>
      </c>
      <c r="AB10" s="6">
        <f t="shared" si="1"/>
        <v>67195</v>
      </c>
      <c r="AC10" s="6">
        <f t="shared" si="1"/>
        <v>67528</v>
      </c>
      <c r="AD10" s="6">
        <f t="shared" si="1"/>
        <v>67890</v>
      </c>
      <c r="AE10" s="6">
        <f t="shared" si="1"/>
        <v>68296</v>
      </c>
      <c r="AF10" s="6">
        <f t="shared" si="1"/>
        <v>68648</v>
      </c>
      <c r="AG10" s="6">
        <f t="shared" si="1"/>
        <v>69011</v>
      </c>
      <c r="AH10" s="6">
        <f t="shared" si="1"/>
        <v>69361</v>
      </c>
      <c r="AI10" s="6">
        <f t="shared" si="1"/>
        <v>69647</v>
      </c>
      <c r="AJ10" s="6">
        <f t="shared" si="1"/>
        <v>69995</v>
      </c>
      <c r="AK10" s="6">
        <f t="shared" si="1"/>
        <v>70343</v>
      </c>
      <c r="AL10" s="6">
        <f t="shared" si="1"/>
        <v>70639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10920</v>
      </c>
      <c r="D12" s="6">
        <f>Calculations!F38</f>
        <v>15400</v>
      </c>
      <c r="E12" s="6">
        <f>Calculations!G38</f>
        <v>20930</v>
      </c>
      <c r="F12" s="6">
        <f>Calculations!H38</f>
        <v>25690</v>
      </c>
      <c r="G12" s="6">
        <f>Calculations!I38</f>
        <v>31360</v>
      </c>
      <c r="H12" s="6">
        <f>Calculations!J38</f>
        <v>36890</v>
      </c>
      <c r="I12" s="6">
        <f>Calculations!K38</f>
        <v>41580</v>
      </c>
      <c r="J12" s="6">
        <f>Calculations!L38</f>
        <v>46270</v>
      </c>
      <c r="K12" s="6">
        <f>Calculations!M38</f>
        <v>50680</v>
      </c>
      <c r="L12" s="6">
        <f>Calculations!N38</f>
        <v>55160</v>
      </c>
      <c r="M12" s="6">
        <f>Calculations!O38</f>
        <v>59780</v>
      </c>
      <c r="N12" s="6">
        <f>Calculations!P38</f>
        <v>63350</v>
      </c>
      <c r="O12" s="6">
        <f>Calculations!Q38</f>
        <v>63280</v>
      </c>
      <c r="P12" s="6">
        <f>Calculations!R38</f>
        <v>63560</v>
      </c>
      <c r="Q12" s="6">
        <f>Calculations!S38</f>
        <v>63980</v>
      </c>
      <c r="R12" s="6">
        <f>Calculations!T38</f>
        <v>64330</v>
      </c>
      <c r="S12" s="6">
        <f>Calculations!U38</f>
        <v>64680</v>
      </c>
      <c r="T12" s="6">
        <f>Calculations!V38</f>
        <v>65100</v>
      </c>
      <c r="U12" s="6">
        <f>Calculations!W38</f>
        <v>65450</v>
      </c>
      <c r="V12" s="6">
        <f>Calculations!X38</f>
        <v>65800</v>
      </c>
      <c r="W12" s="6">
        <f>Calculations!Y38</f>
        <v>66080</v>
      </c>
      <c r="X12" s="6">
        <f>Calculations!Z38</f>
        <v>66360</v>
      </c>
      <c r="Y12" s="6">
        <f>Calculations!AA38</f>
        <v>66640</v>
      </c>
      <c r="Z12" s="6">
        <f>Calculations!AB38</f>
        <v>66920</v>
      </c>
      <c r="AA12" s="6">
        <f>Calculations!AC38</f>
        <v>66920</v>
      </c>
      <c r="AB12" s="6">
        <f>Calculations!AD38</f>
        <v>67270</v>
      </c>
      <c r="AC12" s="6">
        <f>Calculations!AE38</f>
        <v>67620</v>
      </c>
      <c r="AD12" s="6">
        <f>Calculations!AF38</f>
        <v>67970</v>
      </c>
      <c r="AE12" s="6">
        <f>Calculations!AG38</f>
        <v>68390</v>
      </c>
      <c r="AF12" s="6">
        <f>Calculations!AH38</f>
        <v>68740</v>
      </c>
      <c r="AG12" s="6">
        <f>Calculations!AI38</f>
        <v>69090</v>
      </c>
      <c r="AH12" s="6">
        <f>Calculations!AJ38</f>
        <v>69440</v>
      </c>
      <c r="AI12" s="6">
        <f>Calculations!AK38</f>
        <v>69720</v>
      </c>
      <c r="AJ12" s="6">
        <f>Calculations!AL38</f>
        <v>70070</v>
      </c>
      <c r="AK12" s="6">
        <f>Calculations!AM38</f>
        <v>70420</v>
      </c>
      <c r="AL12" s="6">
        <f>Calculations!AN38</f>
        <v>70700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0.10919999999999999</v>
      </c>
      <c r="D13" s="5">
        <f>Calculations!F41</f>
        <v>0.154</v>
      </c>
      <c r="E13" s="5">
        <f>Calculations!G41</f>
        <v>0.20929999999999999</v>
      </c>
      <c r="F13" s="5">
        <f>Calculations!H41</f>
        <v>0.25689999999999996</v>
      </c>
      <c r="G13" s="5">
        <f>Calculations!I41</f>
        <v>0.31359999999999999</v>
      </c>
      <c r="H13" s="5">
        <f>Calculations!J41</f>
        <v>0.36890000000000006</v>
      </c>
      <c r="I13" s="5">
        <f>Calculations!K41</f>
        <v>0.4158</v>
      </c>
      <c r="J13" s="5">
        <f>Calculations!L41</f>
        <v>0.4627</v>
      </c>
      <c r="K13" s="5">
        <f>Calculations!M41</f>
        <v>0.50680000000000003</v>
      </c>
      <c r="L13" s="5">
        <f>Calculations!N41</f>
        <v>0.55160000000000009</v>
      </c>
      <c r="M13" s="5">
        <f>Calculations!O41</f>
        <v>0.5978</v>
      </c>
      <c r="N13" s="5">
        <f>Calculations!P41</f>
        <v>0.63350000000000006</v>
      </c>
      <c r="O13" s="5">
        <f>Calculations!Q41</f>
        <v>0.63280000000000003</v>
      </c>
      <c r="P13" s="5">
        <f>Calculations!R41</f>
        <v>0.63560000000000005</v>
      </c>
      <c r="Q13" s="5">
        <f>Calculations!S41</f>
        <v>0.63980000000000004</v>
      </c>
      <c r="R13" s="5">
        <f>Calculations!T41</f>
        <v>0.64329999999999998</v>
      </c>
      <c r="S13" s="5">
        <f>Calculations!U41</f>
        <v>0.64679999999999993</v>
      </c>
      <c r="T13" s="5">
        <f>Calculations!V41</f>
        <v>0.65100000000000002</v>
      </c>
      <c r="U13" s="5">
        <f>Calculations!W41</f>
        <v>0.65450000000000008</v>
      </c>
      <c r="V13" s="5">
        <f>Calculations!X41</f>
        <v>0.65800000000000003</v>
      </c>
      <c r="W13" s="5">
        <f>Calculations!Y41</f>
        <v>0.66080000000000005</v>
      </c>
      <c r="X13" s="5">
        <f>Calculations!Z41</f>
        <v>0.66360000000000008</v>
      </c>
      <c r="Y13" s="5">
        <f>Calculations!AA41</f>
        <v>0.66639999999999999</v>
      </c>
      <c r="Z13" s="5">
        <f>Calculations!AB41</f>
        <v>0.66920000000000002</v>
      </c>
      <c r="AA13" s="5">
        <f>Calculations!AC41</f>
        <v>0.66920000000000002</v>
      </c>
      <c r="AB13" s="5">
        <f>Calculations!AD41</f>
        <v>0.67269999999999996</v>
      </c>
      <c r="AC13" s="5">
        <f>Calculations!AE41</f>
        <v>0.67620000000000002</v>
      </c>
      <c r="AD13" s="5">
        <f>Calculations!AF41</f>
        <v>0.67969999999999997</v>
      </c>
      <c r="AE13" s="5">
        <f>Calculations!AG41</f>
        <v>0.68389999999999995</v>
      </c>
      <c r="AF13" s="5">
        <f>Calculations!AH41</f>
        <v>0.68740000000000001</v>
      </c>
      <c r="AG13" s="5">
        <f>Calculations!AI41</f>
        <v>0.69089999999999996</v>
      </c>
      <c r="AH13" s="5">
        <f>Calculations!AJ41</f>
        <v>0.69440000000000002</v>
      </c>
      <c r="AI13" s="5">
        <f>Calculations!AK41</f>
        <v>0.69720000000000004</v>
      </c>
      <c r="AJ13" s="5">
        <f>Calculations!AL41</f>
        <v>0.70069999999999999</v>
      </c>
      <c r="AK13" s="5">
        <f>Calculations!AM41</f>
        <v>0.70419999999999994</v>
      </c>
      <c r="AL13" s="5">
        <f>Calculations!AN41</f>
        <v>0.70700000000000007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4.2129629629629626E-3</v>
      </c>
      <c r="D14" s="5">
        <f>Calculations!F42</f>
        <v>5.9413580246913582E-3</v>
      </c>
      <c r="E14" s="5">
        <f>Calculations!G42</f>
        <v>8.0748456790123452E-3</v>
      </c>
      <c r="F14" s="5">
        <f>Calculations!H42</f>
        <v>9.9112654320987655E-3</v>
      </c>
      <c r="G14" s="5">
        <f>Calculations!I42</f>
        <v>1.2098765432098766E-2</v>
      </c>
      <c r="H14" s="5">
        <f>Calculations!J42</f>
        <v>1.4232253086419754E-2</v>
      </c>
      <c r="I14" s="5">
        <f>Calculations!K42</f>
        <v>1.6041666666666666E-2</v>
      </c>
      <c r="J14" s="5">
        <f>Calculations!L42</f>
        <v>1.7851080246913582E-2</v>
      </c>
      <c r="K14" s="5">
        <f>Calculations!M42</f>
        <v>1.9552469135802469E-2</v>
      </c>
      <c r="L14" s="5">
        <f>Calculations!N42</f>
        <v>2.1280864197530863E-2</v>
      </c>
      <c r="M14" s="5">
        <f>Calculations!O42</f>
        <v>2.3063271604938273E-2</v>
      </c>
      <c r="N14" s="5">
        <f>Calculations!P42</f>
        <v>2.4440586419753087E-2</v>
      </c>
      <c r="O14" s="5">
        <f>Calculations!Q42</f>
        <v>2.4413580246913581E-2</v>
      </c>
      <c r="P14" s="5">
        <f>Calculations!R42</f>
        <v>2.4521604938271605E-2</v>
      </c>
      <c r="Q14" s="5">
        <f>Calculations!S42</f>
        <v>2.4683641975308642E-2</v>
      </c>
      <c r="R14" s="5">
        <f>Calculations!T42</f>
        <v>2.4818672839506173E-2</v>
      </c>
      <c r="S14" s="5">
        <f>Calculations!U42</f>
        <v>2.4953703703703704E-2</v>
      </c>
      <c r="T14" s="5">
        <f>Calculations!V42</f>
        <v>2.5115740740740741E-2</v>
      </c>
      <c r="U14" s="5">
        <f>Calculations!W42</f>
        <v>2.5250771604938271E-2</v>
      </c>
      <c r="V14" s="5">
        <f>Calculations!X42</f>
        <v>2.5385802469135802E-2</v>
      </c>
      <c r="W14" s="5">
        <f>Calculations!Y42</f>
        <v>2.5493827160493827E-2</v>
      </c>
      <c r="X14" s="5">
        <f>Calculations!Z42</f>
        <v>2.5601851851851851E-2</v>
      </c>
      <c r="Y14" s="5">
        <f>Calculations!AA42</f>
        <v>2.5709876543209876E-2</v>
      </c>
      <c r="Z14" s="5">
        <f>Calculations!AB42</f>
        <v>2.5817901234567901E-2</v>
      </c>
      <c r="AA14" s="5">
        <f>Calculations!AC42</f>
        <v>2.5817901234567901E-2</v>
      </c>
      <c r="AB14" s="5">
        <f>Calculations!AD42</f>
        <v>2.5952932098765431E-2</v>
      </c>
      <c r="AC14" s="5">
        <f>Calculations!AE42</f>
        <v>2.6087962962962962E-2</v>
      </c>
      <c r="AD14" s="5">
        <f>Calculations!AF42</f>
        <v>2.6222993827160493E-2</v>
      </c>
      <c r="AE14" s="5">
        <f>Calculations!AG42</f>
        <v>2.638503086419753E-2</v>
      </c>
      <c r="AF14" s="5">
        <f>Calculations!AH42</f>
        <v>2.6520061728395061E-2</v>
      </c>
      <c r="AG14" s="5">
        <f>Calculations!AI42</f>
        <v>2.6655092592592591E-2</v>
      </c>
      <c r="AH14" s="5">
        <f>Calculations!AJ42</f>
        <v>2.6790123456790122E-2</v>
      </c>
      <c r="AI14" s="5">
        <f>Calculations!AK42</f>
        <v>2.6898148148148147E-2</v>
      </c>
      <c r="AJ14" s="5">
        <f>Calculations!AL42</f>
        <v>2.7033179012345677E-2</v>
      </c>
      <c r="AK14" s="5">
        <f>Calculations!AM42</f>
        <v>2.7168209876543208E-2</v>
      </c>
      <c r="AL14" s="5">
        <f>Calculations!AN42</f>
        <v>2.7276234567901233E-2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4680</v>
      </c>
      <c r="D16" s="6">
        <f>Calculations!F44</f>
        <v>6600</v>
      </c>
      <c r="E16" s="6">
        <f>Calculations!G44</f>
        <v>8970</v>
      </c>
      <c r="F16" s="6">
        <f>Calculations!H44</f>
        <v>11010</v>
      </c>
      <c r="G16" s="6">
        <f>Calculations!I44</f>
        <v>13440</v>
      </c>
      <c r="H16" s="6">
        <f>Calculations!J44</f>
        <v>15810</v>
      </c>
      <c r="I16" s="6">
        <f>Calculations!K44</f>
        <v>17820</v>
      </c>
      <c r="J16" s="6">
        <f>Calculations!L44</f>
        <v>19830</v>
      </c>
      <c r="K16" s="6">
        <f>Calculations!M44</f>
        <v>21720</v>
      </c>
      <c r="L16" s="6">
        <f>Calculations!N44</f>
        <v>23640</v>
      </c>
      <c r="M16" s="6">
        <f>Calculations!O44</f>
        <v>25620</v>
      </c>
      <c r="N16" s="6">
        <f>Calculations!P44</f>
        <v>27150</v>
      </c>
      <c r="O16" s="6">
        <f>Calculations!Q44</f>
        <v>27120</v>
      </c>
      <c r="P16" s="6">
        <f>Calculations!R44</f>
        <v>27240</v>
      </c>
      <c r="Q16" s="6">
        <f>Calculations!S44</f>
        <v>27420</v>
      </c>
      <c r="R16" s="6">
        <f>Calculations!T44</f>
        <v>27570</v>
      </c>
      <c r="S16" s="6">
        <f>Calculations!U44</f>
        <v>27720</v>
      </c>
      <c r="T16" s="6">
        <f>Calculations!V44</f>
        <v>27900</v>
      </c>
      <c r="U16" s="6">
        <f>Calculations!W44</f>
        <v>28050</v>
      </c>
      <c r="V16" s="6">
        <f>Calculations!X44</f>
        <v>28200</v>
      </c>
      <c r="W16" s="6">
        <f>Calculations!Y44</f>
        <v>28320</v>
      </c>
      <c r="X16" s="6">
        <f>Calculations!Z44</f>
        <v>28440</v>
      </c>
      <c r="Y16" s="6">
        <f>Calculations!AA44</f>
        <v>28560</v>
      </c>
      <c r="Z16" s="6">
        <f>Calculations!AB44</f>
        <v>28680</v>
      </c>
      <c r="AA16" s="6">
        <f>Calculations!AC44</f>
        <v>28680</v>
      </c>
      <c r="AB16" s="6">
        <f>Calculations!AD44</f>
        <v>28830</v>
      </c>
      <c r="AC16" s="6">
        <f>Calculations!AE44</f>
        <v>28980</v>
      </c>
      <c r="AD16" s="6">
        <f>Calculations!AF44</f>
        <v>29130</v>
      </c>
      <c r="AE16" s="6">
        <f>Calculations!AG44</f>
        <v>29310</v>
      </c>
      <c r="AF16" s="6">
        <f>Calculations!AH44</f>
        <v>29460</v>
      </c>
      <c r="AG16" s="6">
        <f>Calculations!AI44</f>
        <v>29610</v>
      </c>
      <c r="AH16" s="6">
        <f>Calculations!AJ44</f>
        <v>29760</v>
      </c>
      <c r="AI16" s="6">
        <f>Calculations!AK44</f>
        <v>29880</v>
      </c>
      <c r="AJ16" s="6">
        <f>Calculations!AL44</f>
        <v>30030</v>
      </c>
      <c r="AK16" s="6">
        <f>Calculations!AM44</f>
        <v>30180</v>
      </c>
      <c r="AL16" s="6">
        <f>Calculations!AN44</f>
        <v>30300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4.6800000000000001E-2</v>
      </c>
      <c r="D17" s="5">
        <f>Calculations!F47</f>
        <v>6.6000000000000003E-2</v>
      </c>
      <c r="E17" s="5">
        <f>Calculations!G47</f>
        <v>8.9699999999999988E-2</v>
      </c>
      <c r="F17" s="5">
        <f>Calculations!H47</f>
        <v>0.1101</v>
      </c>
      <c r="G17" s="5">
        <f>Calculations!I47</f>
        <v>0.13439999999999999</v>
      </c>
      <c r="H17" s="5">
        <f>Calculations!J47</f>
        <v>0.15809999999999999</v>
      </c>
      <c r="I17" s="5">
        <f>Calculations!K47</f>
        <v>0.17820000000000003</v>
      </c>
      <c r="J17" s="5">
        <f>Calculations!L47</f>
        <v>0.1983</v>
      </c>
      <c r="K17" s="5">
        <f>Calculations!M47</f>
        <v>0.21720000000000003</v>
      </c>
      <c r="L17" s="5">
        <f>Calculations!N47</f>
        <v>0.2364</v>
      </c>
      <c r="M17" s="5">
        <f>Calculations!O47</f>
        <v>0.25620000000000004</v>
      </c>
      <c r="N17" s="5">
        <f>Calculations!P47</f>
        <v>0.27150000000000002</v>
      </c>
      <c r="O17" s="5">
        <f>Calculations!Q47</f>
        <v>0.27120000000000005</v>
      </c>
      <c r="P17" s="5">
        <f>Calculations!R47</f>
        <v>0.27239999999999998</v>
      </c>
      <c r="Q17" s="5">
        <f>Calculations!S47</f>
        <v>0.2742</v>
      </c>
      <c r="R17" s="5">
        <f>Calculations!T47</f>
        <v>0.2757</v>
      </c>
      <c r="S17" s="5">
        <f>Calculations!U47</f>
        <v>0.27720000000000006</v>
      </c>
      <c r="T17" s="5">
        <f>Calculations!V47</f>
        <v>0.27900000000000003</v>
      </c>
      <c r="U17" s="5">
        <f>Calculations!W47</f>
        <v>0.28050000000000003</v>
      </c>
      <c r="V17" s="5">
        <f>Calculations!X47</f>
        <v>0.28200000000000003</v>
      </c>
      <c r="W17" s="5">
        <f>Calculations!Y47</f>
        <v>0.28320000000000001</v>
      </c>
      <c r="X17" s="5">
        <f>Calculations!Z47</f>
        <v>0.28439999999999999</v>
      </c>
      <c r="Y17" s="5">
        <f>Calculations!AA47</f>
        <v>0.28560000000000002</v>
      </c>
      <c r="Z17" s="5">
        <f>Calculations!AB47</f>
        <v>0.2868</v>
      </c>
      <c r="AA17" s="5">
        <f>Calculations!AC47</f>
        <v>0.2868</v>
      </c>
      <c r="AB17" s="5">
        <f>Calculations!AD47</f>
        <v>0.28830000000000006</v>
      </c>
      <c r="AC17" s="5">
        <f>Calculations!AE47</f>
        <v>0.2898</v>
      </c>
      <c r="AD17" s="5">
        <f>Calculations!AF47</f>
        <v>0.2913</v>
      </c>
      <c r="AE17" s="5">
        <f>Calculations!AG47</f>
        <v>0.29310000000000003</v>
      </c>
      <c r="AF17" s="5">
        <f>Calculations!AH47</f>
        <v>0.29459999999999997</v>
      </c>
      <c r="AG17" s="5">
        <f>Calculations!AI47</f>
        <v>0.29609999999999997</v>
      </c>
      <c r="AH17" s="5">
        <f>Calculations!AJ47</f>
        <v>0.29760000000000003</v>
      </c>
      <c r="AI17" s="5">
        <f>Calculations!AK47</f>
        <v>0.29880000000000001</v>
      </c>
      <c r="AJ17" s="5">
        <f>Calculations!AL47</f>
        <v>0.30030000000000001</v>
      </c>
      <c r="AK17" s="5">
        <f>Calculations!AM47</f>
        <v>0.30180000000000001</v>
      </c>
      <c r="AL17" s="5">
        <f>Calculations!AN47</f>
        <v>0.30299999999999999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1.8055555555555555E-3</v>
      </c>
      <c r="D18" s="5">
        <f>Calculations!F48</f>
        <v>2.5462962962962965E-3</v>
      </c>
      <c r="E18" s="5">
        <f>Calculations!G48</f>
        <v>3.460648148148148E-3</v>
      </c>
      <c r="F18" s="5">
        <f>Calculations!H48</f>
        <v>4.2476851851851851E-3</v>
      </c>
      <c r="G18" s="5">
        <f>Calculations!I48</f>
        <v>5.185185185185185E-3</v>
      </c>
      <c r="H18" s="5">
        <f>Calculations!J48</f>
        <v>6.099537037037037E-3</v>
      </c>
      <c r="I18" s="5">
        <f>Calculations!K48</f>
        <v>6.875E-3</v>
      </c>
      <c r="J18" s="5">
        <f>Calculations!L48</f>
        <v>7.6504629629629631E-3</v>
      </c>
      <c r="K18" s="5">
        <f>Calculations!M48</f>
        <v>8.3796296296296292E-3</v>
      </c>
      <c r="L18" s="5">
        <f>Calculations!N48</f>
        <v>9.1203703703703707E-3</v>
      </c>
      <c r="M18" s="5">
        <f>Calculations!O48</f>
        <v>9.8842592592592593E-3</v>
      </c>
      <c r="N18" s="5">
        <f>Calculations!P48</f>
        <v>1.0474537037037037E-2</v>
      </c>
      <c r="O18" s="5">
        <f>Calculations!Q48</f>
        <v>1.0462962962962962E-2</v>
      </c>
      <c r="P18" s="5">
        <f>Calculations!R48</f>
        <v>1.050925925925926E-2</v>
      </c>
      <c r="Q18" s="5">
        <f>Calculations!S48</f>
        <v>1.0578703703703703E-2</v>
      </c>
      <c r="R18" s="5">
        <f>Calculations!T48</f>
        <v>1.0636574074074074E-2</v>
      </c>
      <c r="S18" s="5">
        <f>Calculations!U48</f>
        <v>1.0694444444444444E-2</v>
      </c>
      <c r="T18" s="5">
        <f>Calculations!V48</f>
        <v>1.0763888888888889E-2</v>
      </c>
      <c r="U18" s="5">
        <f>Calculations!W48</f>
        <v>1.0821759259259258E-2</v>
      </c>
      <c r="V18" s="5">
        <f>Calculations!X48</f>
        <v>1.087962962962963E-2</v>
      </c>
      <c r="W18" s="5">
        <f>Calculations!Y48</f>
        <v>1.0925925925925926E-2</v>
      </c>
      <c r="X18" s="5">
        <f>Calculations!Z48</f>
        <v>1.0972222222222222E-2</v>
      </c>
      <c r="Y18" s="5">
        <f>Calculations!AA48</f>
        <v>1.1018518518518518E-2</v>
      </c>
      <c r="Z18" s="5">
        <f>Calculations!AB48</f>
        <v>1.1064814814814816E-2</v>
      </c>
      <c r="AA18" s="5">
        <f>Calculations!AC48</f>
        <v>1.1064814814814816E-2</v>
      </c>
      <c r="AB18" s="5">
        <f>Calculations!AD48</f>
        <v>1.1122685185185185E-2</v>
      </c>
      <c r="AC18" s="5">
        <f>Calculations!AE48</f>
        <v>1.1180555555555555E-2</v>
      </c>
      <c r="AD18" s="5">
        <f>Calculations!AF48</f>
        <v>1.1238425925925926E-2</v>
      </c>
      <c r="AE18" s="5">
        <f>Calculations!AG48</f>
        <v>1.1307870370370371E-2</v>
      </c>
      <c r="AF18" s="5">
        <f>Calculations!AH48</f>
        <v>1.136574074074074E-2</v>
      </c>
      <c r="AG18" s="5">
        <f>Calculations!AI48</f>
        <v>1.1423611111111112E-2</v>
      </c>
      <c r="AH18" s="5">
        <f>Calculations!AJ48</f>
        <v>1.1481481481481481E-2</v>
      </c>
      <c r="AI18" s="5">
        <f>Calculations!AK48</f>
        <v>1.1527777777777777E-2</v>
      </c>
      <c r="AJ18" s="5">
        <f>Calculations!AL48</f>
        <v>1.1585648148148149E-2</v>
      </c>
      <c r="AK18" s="5">
        <f>Calculations!AM48</f>
        <v>1.1643518518518518E-2</v>
      </c>
      <c r="AL18" s="5">
        <f>Calculations!AN48</f>
        <v>1.1689814814814814E-2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3379272</v>
      </c>
      <c r="D20" s="6">
        <f>Calculations!F50</f>
        <v>4765640</v>
      </c>
      <c r="E20" s="6">
        <f>Calculations!G50</f>
        <v>6476938</v>
      </c>
      <c r="F20" s="6">
        <f>Calculations!H50</f>
        <v>7949954</v>
      </c>
      <c r="G20" s="6">
        <f>Calculations!I50</f>
        <v>9704576</v>
      </c>
      <c r="H20" s="6">
        <f>Calculations!J50</f>
        <v>11415874</v>
      </c>
      <c r="I20" s="6">
        <f>Calculations!K50</f>
        <v>12867228</v>
      </c>
      <c r="J20" s="6">
        <f>Calculations!L50</f>
        <v>14318582</v>
      </c>
      <c r="K20" s="6">
        <f>Calculations!M50</f>
        <v>15683288</v>
      </c>
      <c r="L20" s="6">
        <f>Calculations!N50</f>
        <v>17069656</v>
      </c>
      <c r="M20" s="6">
        <f>Calculations!O50</f>
        <v>18499348</v>
      </c>
      <c r="N20" s="6">
        <f>Calculations!P50</f>
        <v>19604110</v>
      </c>
      <c r="O20" s="6">
        <f>Calculations!Q50</f>
        <v>19582448</v>
      </c>
      <c r="P20" s="6">
        <f>Calculations!R50</f>
        <v>19669096</v>
      </c>
      <c r="Q20" s="6">
        <f>Calculations!S50</f>
        <v>19799068</v>
      </c>
      <c r="R20" s="6">
        <f>Calculations!T50</f>
        <v>19907378</v>
      </c>
      <c r="S20" s="6">
        <f>Calculations!U50</f>
        <v>20015688</v>
      </c>
      <c r="T20" s="6">
        <f>Calculations!V50</f>
        <v>20145660</v>
      </c>
      <c r="U20" s="6">
        <f>Calculations!W50</f>
        <v>20253970</v>
      </c>
      <c r="V20" s="6">
        <f>Calculations!X50</f>
        <v>20362280</v>
      </c>
      <c r="W20" s="6">
        <f>Calculations!Y50</f>
        <v>20448928</v>
      </c>
      <c r="X20" s="6">
        <f>Calculations!Z50</f>
        <v>20535576</v>
      </c>
      <c r="Y20" s="6">
        <f>Calculations!AA50</f>
        <v>20622224</v>
      </c>
      <c r="Z20" s="6">
        <f>Calculations!AB50</f>
        <v>20708872</v>
      </c>
      <c r="AA20" s="6">
        <f>Calculations!AC50</f>
        <v>20708872</v>
      </c>
      <c r="AB20" s="6">
        <f>Calculations!AD50</f>
        <v>20817182</v>
      </c>
      <c r="AC20" s="6">
        <f>Calculations!AE50</f>
        <v>20925492</v>
      </c>
      <c r="AD20" s="6">
        <f>Calculations!AF50</f>
        <v>21033802</v>
      </c>
      <c r="AE20" s="6">
        <f>Calculations!AG50</f>
        <v>21163774</v>
      </c>
      <c r="AF20" s="6">
        <f>Calculations!AH50</f>
        <v>21272084</v>
      </c>
      <c r="AG20" s="6">
        <f>Calculations!AI50</f>
        <v>21380394</v>
      </c>
      <c r="AH20" s="6">
        <f>Calculations!AJ50</f>
        <v>21488704</v>
      </c>
      <c r="AI20" s="6">
        <f>Calculations!AK50</f>
        <v>21575352</v>
      </c>
      <c r="AJ20" s="6">
        <f>Calculations!AL50</f>
        <v>21683662</v>
      </c>
      <c r="AK20" s="6">
        <f>Calculations!AM50</f>
        <v>21791972</v>
      </c>
      <c r="AL20" s="6">
        <f>Calculations!AN50</f>
        <v>21878620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1.8022784000000001</v>
      </c>
      <c r="D21" s="5">
        <f>Calculations!F53</f>
        <v>2.5416746666666667</v>
      </c>
      <c r="E21" s="5">
        <f>Calculations!G53</f>
        <v>3.454366933333334</v>
      </c>
      <c r="F21" s="5">
        <f>Calculations!H53</f>
        <v>4.2399754666666674</v>
      </c>
      <c r="G21" s="5">
        <f>Calculations!I53</f>
        <v>5.1757738666666668</v>
      </c>
      <c r="H21" s="5">
        <f>Calculations!J53</f>
        <v>6.0884661333333341</v>
      </c>
      <c r="I21" s="5">
        <f>Calculations!K53</f>
        <v>6.8625216</v>
      </c>
      <c r="J21" s="5">
        <f>Calculations!L53</f>
        <v>7.6365770666666668</v>
      </c>
      <c r="K21" s="5">
        <f>Calculations!M53</f>
        <v>8.3644202666666683</v>
      </c>
      <c r="L21" s="5">
        <f>Calculations!N53</f>
        <v>9.1038165333333332</v>
      </c>
      <c r="M21" s="5">
        <f>Calculations!O53</f>
        <v>9.8663189333333339</v>
      </c>
      <c r="N21" s="5">
        <f>Calculations!P53</f>
        <v>10.455525333333334</v>
      </c>
      <c r="O21" s="5">
        <f>Calculations!Q53</f>
        <v>10.443972266666668</v>
      </c>
      <c r="P21" s="5">
        <f>Calculations!R53</f>
        <v>10.490184533333332</v>
      </c>
      <c r="Q21" s="5">
        <f>Calculations!S53</f>
        <v>10.559502933333333</v>
      </c>
      <c r="R21" s="5">
        <f>Calculations!T53</f>
        <v>10.617268266666667</v>
      </c>
      <c r="S21" s="5">
        <f>Calculations!U53</f>
        <v>10.675033600000001</v>
      </c>
      <c r="T21" s="5">
        <f>Calculations!V53</f>
        <v>10.744352000000001</v>
      </c>
      <c r="U21" s="5">
        <f>Calculations!W53</f>
        <v>10.802117333333333</v>
      </c>
      <c r="V21" s="5">
        <f>Calculations!X53</f>
        <v>10.859882666666667</v>
      </c>
      <c r="W21" s="5">
        <f>Calculations!Y53</f>
        <v>10.906094933333334</v>
      </c>
      <c r="X21" s="5">
        <f>Calculations!Z53</f>
        <v>10.9523072</v>
      </c>
      <c r="Y21" s="5">
        <f>Calculations!AA53</f>
        <v>10.998519466666666</v>
      </c>
      <c r="Z21" s="5">
        <f>Calculations!AB53</f>
        <v>11.044731733333332</v>
      </c>
      <c r="AA21" s="5">
        <f>Calculations!AC53</f>
        <v>11.044731733333332</v>
      </c>
      <c r="AB21" s="5">
        <f>Calculations!AD53</f>
        <v>11.102497066666668</v>
      </c>
      <c r="AC21" s="5">
        <f>Calculations!AE53</f>
        <v>11.160262400000001</v>
      </c>
      <c r="AD21" s="5">
        <f>Calculations!AF53</f>
        <v>11.218027733333335</v>
      </c>
      <c r="AE21" s="5">
        <f>Calculations!AG53</f>
        <v>11.287346133333333</v>
      </c>
      <c r="AF21" s="5">
        <f>Calculations!AH53</f>
        <v>11.345111466666667</v>
      </c>
      <c r="AG21" s="5">
        <f>Calculations!AI53</f>
        <v>11.402876800000001</v>
      </c>
      <c r="AH21" s="5">
        <f>Calculations!AJ53</f>
        <v>11.460642133333334</v>
      </c>
      <c r="AI21" s="5">
        <f>Calculations!AK53</f>
        <v>11.506854400000002</v>
      </c>
      <c r="AJ21" s="5">
        <f>Calculations!AL53</f>
        <v>11.564619733333334</v>
      </c>
      <c r="AK21" s="5">
        <f>Calculations!AM53</f>
        <v>11.622385066666668</v>
      </c>
      <c r="AL21" s="5">
        <f>Calculations!AN53</f>
        <v>11.668597333333334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1.3037314814814815</v>
      </c>
      <c r="D22" s="5">
        <f>Calculations!F54</f>
        <v>1.8385956790123457</v>
      </c>
      <c r="E22" s="5">
        <f>Calculations!G54</f>
        <v>2.4988186728395063</v>
      </c>
      <c r="F22" s="5">
        <f>Calculations!H54</f>
        <v>3.0671118827160493</v>
      </c>
      <c r="G22" s="5">
        <f>Calculations!I54</f>
        <v>3.7440493827160495</v>
      </c>
      <c r="H22" s="5">
        <f>Calculations!J54</f>
        <v>4.4042723765432097</v>
      </c>
      <c r="I22" s="5">
        <f>Calculations!K54</f>
        <v>4.9642083333333336</v>
      </c>
      <c r="J22" s="5">
        <f>Calculations!L54</f>
        <v>5.5241442901234565</v>
      </c>
      <c r="K22" s="5">
        <f>Calculations!M54</f>
        <v>6.0506512345679013</v>
      </c>
      <c r="L22" s="5">
        <f>Calculations!N54</f>
        <v>6.5855154320987657</v>
      </c>
      <c r="M22" s="5">
        <f>Calculations!O54</f>
        <v>7.1370941358024691</v>
      </c>
      <c r="N22" s="5">
        <f>Calculations!P54</f>
        <v>7.5633140432098767</v>
      </c>
      <c r="O22" s="5">
        <f>Calculations!Q54</f>
        <v>7.5549567901234571</v>
      </c>
      <c r="P22" s="5">
        <f>Calculations!R54</f>
        <v>7.5883858024691362</v>
      </c>
      <c r="Q22" s="5">
        <f>Calculations!S54</f>
        <v>7.6385293209876544</v>
      </c>
      <c r="R22" s="5">
        <f>Calculations!T54</f>
        <v>7.680315586419753</v>
      </c>
      <c r="S22" s="5">
        <f>Calculations!U54</f>
        <v>7.7221018518518516</v>
      </c>
      <c r="T22" s="5">
        <f>Calculations!V54</f>
        <v>7.7722453703703707</v>
      </c>
      <c r="U22" s="5">
        <f>Calculations!W54</f>
        <v>7.8140316358024693</v>
      </c>
      <c r="V22" s="5">
        <f>Calculations!X54</f>
        <v>7.8558179012345679</v>
      </c>
      <c r="W22" s="5">
        <f>Calculations!Y54</f>
        <v>7.889246913580247</v>
      </c>
      <c r="X22" s="5">
        <f>Calculations!Z54</f>
        <v>7.9226759259259261</v>
      </c>
      <c r="Y22" s="5">
        <f>Calculations!AA54</f>
        <v>7.9561049382716051</v>
      </c>
      <c r="Z22" s="5">
        <f>Calculations!AB54</f>
        <v>7.9895339506172842</v>
      </c>
      <c r="AA22" s="5">
        <f>Calculations!AC54</f>
        <v>7.9895339506172842</v>
      </c>
      <c r="AB22" s="5">
        <f>Calculations!AD54</f>
        <v>8.031320216049382</v>
      </c>
      <c r="AC22" s="5">
        <f>Calculations!AE54</f>
        <v>8.0731064814814815</v>
      </c>
      <c r="AD22" s="5">
        <f>Calculations!AF54</f>
        <v>8.114892746913581</v>
      </c>
      <c r="AE22" s="5">
        <f>Calculations!AG54</f>
        <v>8.1650362654320983</v>
      </c>
      <c r="AF22" s="5">
        <f>Calculations!AH54</f>
        <v>8.2068225308641978</v>
      </c>
      <c r="AG22" s="5">
        <f>Calculations!AI54</f>
        <v>8.2486087962962955</v>
      </c>
      <c r="AH22" s="5">
        <f>Calculations!AJ54</f>
        <v>8.290395061728395</v>
      </c>
      <c r="AI22" s="5">
        <f>Calculations!AK54</f>
        <v>8.3238240740740732</v>
      </c>
      <c r="AJ22" s="5">
        <f>Calculations!AL54</f>
        <v>8.3656103395061727</v>
      </c>
      <c r="AK22" s="5">
        <f>Calculations!AM54</f>
        <v>8.4073966049382722</v>
      </c>
      <c r="AL22" s="5">
        <f>Calculations!AN54</f>
        <v>8.4408256172839504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31" sqref="B31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60" t="s">
        <v>73</v>
      </c>
      <c r="B1" s="60"/>
      <c r="C1" s="60"/>
      <c r="D1" s="60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1010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70700</v>
      </c>
      <c r="C12" s="25">
        <f>(B12*'Reference Data'!$B$7*'Reference Data'!$B$8)/(5*60)</f>
        <v>0.70700000000000007</v>
      </c>
    </row>
    <row r="13" spans="1:5" ht="15.75">
      <c r="A13" s="29" t="s">
        <v>81</v>
      </c>
      <c r="B13" s="27">
        <f>B4*'Reference Data'!B4</f>
        <v>30300</v>
      </c>
      <c r="C13" s="25">
        <f>(B13*'Reference Data'!$B$7*'Reference Data'!$B$8)/(5*60)</f>
        <v>0.30299999999999999</v>
      </c>
    </row>
    <row r="14" spans="1:5">
      <c r="A14" s="29" t="s">
        <v>145</v>
      </c>
      <c r="B14" s="55" t="s">
        <v>15</v>
      </c>
      <c r="C14" s="35">
        <f>B4/B3*'Reference Data'!B12</f>
        <v>0.17674999999999999</v>
      </c>
    </row>
    <row r="15" spans="1:5" ht="15.75">
      <c r="A15" s="29" t="s">
        <v>82</v>
      </c>
      <c r="B15" s="28">
        <f>B4*'Reference Data'!B5</f>
        <v>21878620</v>
      </c>
      <c r="C15" s="33">
        <f>(B15*'Reference Data'!B9*'Reference Data'!B10)/(5*60)</f>
        <v>11.668597333333334</v>
      </c>
    </row>
    <row r="16" spans="1:5">
      <c r="A16" s="29" t="s">
        <v>83</v>
      </c>
      <c r="B16" s="28">
        <f>B15*10</f>
        <v>218786200</v>
      </c>
      <c r="C16" s="35">
        <f>C15*10</f>
        <v>116.68597333333335</v>
      </c>
    </row>
    <row r="18" spans="1:3">
      <c r="A18" s="29" t="s">
        <v>84</v>
      </c>
      <c r="B18" s="57">
        <f>B12/B7</f>
        <v>5.0500000000000001E-5</v>
      </c>
      <c r="C18" s="36" t="s">
        <v>85</v>
      </c>
    </row>
    <row r="19" spans="1:3">
      <c r="A19" s="29" t="s">
        <v>86</v>
      </c>
      <c r="B19" s="57">
        <f>B13/B8</f>
        <v>5.0500000000000001E-5</v>
      </c>
      <c r="C19" s="36" t="s">
        <v>85</v>
      </c>
    </row>
    <row r="20" spans="1:3">
      <c r="A20" s="29" t="s">
        <v>146</v>
      </c>
      <c r="B20" s="57">
        <f>C14/C9</f>
        <v>5.0499999999999994E-5</v>
      </c>
      <c r="C20" s="36" t="s">
        <v>85</v>
      </c>
    </row>
    <row r="21" spans="1:3" ht="15.75">
      <c r="A21" s="29" t="s">
        <v>87</v>
      </c>
      <c r="B21" s="58">
        <f>B15/B10</f>
        <v>1.5986412153946876E-6</v>
      </c>
    </row>
    <row r="22" spans="1:3">
      <c r="A22" s="29" t="s">
        <v>88</v>
      </c>
      <c r="B22" s="57">
        <f>B16/B10</f>
        <v>1.5986412153946876E-5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G24" sqref="G24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60" t="s">
        <v>90</v>
      </c>
      <c r="B1" s="60"/>
      <c r="C1" s="60"/>
      <c r="D1" s="60"/>
      <c r="E1" s="60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1010</v>
      </c>
    </row>
    <row r="5" spans="1:5">
      <c r="A5" s="26" t="s">
        <v>91</v>
      </c>
      <c r="B5" s="56">
        <f>E53/D53</f>
        <v>2.02E-5</v>
      </c>
    </row>
    <row r="7" spans="1:5" ht="45.75" customHeight="1">
      <c r="A7" s="61" t="s">
        <v>92</v>
      </c>
      <c r="B7" s="61" t="s">
        <v>93</v>
      </c>
      <c r="C7" s="62" t="s">
        <v>94</v>
      </c>
      <c r="D7" s="62"/>
      <c r="E7" s="39" t="s">
        <v>95</v>
      </c>
    </row>
    <row r="8" spans="1:5" ht="30">
      <c r="A8" s="61"/>
      <c r="B8" s="61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1.4544E-3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2.4239999999999999E-3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3.3936000000000001E-3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2.4239999999999999E-3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4.8479999999999999E-3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1.4544E-2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4.8479999999999999E-3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4.8479999999999999E-3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9.6959999999999998E-3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1.212E-3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2.4239999999999999E-3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2.4239999999999999E-3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1.9392E-2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4.8479999999999999E-3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4.8479999999999999E-3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3.8783999999999999E-2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4.8479999999999999E-3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1.9392E-2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4.8479999999999999E-3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9.6959999999999998E-3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9.6959999999999998E-3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9.6959999999999998E-3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4.8479999999999999E-3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9.6959999999999998E-3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4.8479999999999999E-3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4.8479999999999999E-3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2.4239999999999999E-3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4.8479999999999999E-3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1.4544E-2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4.8479999999999999E-3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4.8479999999999999E-3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4.8479999999999999E-3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1.9392E-2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0.26057999999999998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156</v>
      </c>
      <c r="F4" s="3">
        <f>ROUNDUP(('Client Predictions &amp; Input'!$B$29-'Client Predictions &amp; Input'!$B$30)*F$28*'Client Predictions &amp; Input'!$B16,0)</f>
        <v>64</v>
      </c>
      <c r="G4" s="3">
        <f>ROUNDUP(('Client Predictions &amp; Input'!$B$29-'Client Predictions &amp; Input'!$B$30)*G$28*'Client Predictions &amp; Input'!$B16,0)</f>
        <v>79</v>
      </c>
      <c r="H4" s="3">
        <f>ROUNDUP(('Client Predictions &amp; Input'!$B$29-'Client Predictions &amp; Input'!$B$30)*H$28*'Client Predictions &amp; Input'!$B16,0)</f>
        <v>68</v>
      </c>
      <c r="I4" s="3">
        <f>ROUNDUP(('Client Predictions &amp; Input'!$B$29-'Client Predictions &amp; Input'!$B$30)*I$28*'Client Predictions &amp; Input'!$B16,0)</f>
        <v>81</v>
      </c>
      <c r="J4" s="3">
        <f>ROUNDUP(('Client Predictions &amp; Input'!$B$29-'Client Predictions &amp; Input'!$B$30)*J$28*'Client Predictions &amp; Input'!$B16,0)</f>
        <v>79</v>
      </c>
      <c r="K4" s="3">
        <f>ROUNDUP(('Client Predictions &amp; Input'!$B$29-'Client Predictions &amp; Input'!$B$30)*K$28*'Client Predictions &amp; Input'!$B16,0)</f>
        <v>67</v>
      </c>
      <c r="L4" s="3">
        <f>ROUNDUP(('Client Predictions &amp; Input'!$B$29-'Client Predictions &amp; Input'!$B$30)*L$28*'Client Predictions &amp; Input'!$B16,0)</f>
        <v>67</v>
      </c>
      <c r="M4" s="3">
        <f>ROUNDUP(('Client Predictions &amp; Input'!$B$29-'Client Predictions &amp; Input'!$B$30)*M$28*'Client Predictions &amp; Input'!$B16,0)</f>
        <v>63</v>
      </c>
      <c r="N4" s="3">
        <f>ROUNDUP(('Client Predictions &amp; Input'!$B$29-'Client Predictions &amp; Input'!$B$30)*N$28*'Client Predictions &amp; Input'!$B16,0)</f>
        <v>64</v>
      </c>
      <c r="O4" s="3">
        <f>ROUNDUP(('Client Predictions &amp; Input'!$B$29-'Client Predictions &amp; Input'!$B$30)*O$28*'Client Predictions &amp; Input'!$B16,0)</f>
        <v>66</v>
      </c>
      <c r="P4" s="3">
        <f>ROUNDUP(('Client Predictions &amp; Input'!$B$29-'Client Predictions &amp; Input'!$B$30)*P$28*'Client Predictions &amp; Input'!$B16,0)</f>
        <v>51</v>
      </c>
      <c r="Q4">
        <f>ROUNDUP((($P$30*('Client Predictions &amp; Input'!$B$31)+SUM($Q$26:$AB$26))*Q$28)*'Client Predictions &amp; Input'!$B16,0)</f>
        <v>7</v>
      </c>
      <c r="R4">
        <f>ROUNDUP((($P$30*('Client Predictions &amp; Input'!$B$31)+SUM($Q$26:$AB$26))*R$28)*'Client Predictions &amp; Input'!$B16,0)</f>
        <v>8</v>
      </c>
      <c r="S4">
        <f>ROUNDUP((($P$30*('Client Predictions &amp; Input'!$B$31)+SUM($Q$26:$AB$26))*S$28)*'Client Predictions &amp; Input'!$B16,0)</f>
        <v>10</v>
      </c>
      <c r="T4">
        <f>ROUNDUP((($P$30*('Client Predictions &amp; Input'!$B$31)+SUM($Q$26:$AB$26))*T$28)*'Client Predictions &amp; Input'!$B16,0)</f>
        <v>9</v>
      </c>
      <c r="U4">
        <f>ROUNDUP((($P$30*('Client Predictions &amp; Input'!$B$31)+SUM($Q$26:$AB$26))*U$28)*'Client Predictions &amp; Input'!$B16,0)</f>
        <v>10</v>
      </c>
      <c r="V4">
        <f>ROUNDUP((($P$30*('Client Predictions &amp; Input'!$B$31)+SUM($Q$26:$AB$26))*V$28)*'Client Predictions &amp; Input'!$B16,0)</f>
        <v>10</v>
      </c>
      <c r="W4">
        <f>ROUNDUP((($P$30*('Client Predictions &amp; Input'!$B$31)+SUM($Q$26:$AB$26))*W$28)*'Client Predictions &amp; Input'!$B16,0)</f>
        <v>9</v>
      </c>
      <c r="X4">
        <f>ROUNDUP((($P$30*('Client Predictions &amp; Input'!$B$31)+SUM($Q$26:$AB$26))*X$28)*'Client Predictions &amp; Input'!$B16,0)</f>
        <v>9</v>
      </c>
      <c r="Y4">
        <f>ROUNDUP((($P$30*('Client Predictions &amp; Input'!$B$31)+SUM($Q$26:$AB$26))*Y$28)*'Client Predictions &amp; Input'!$B16,0)</f>
        <v>8</v>
      </c>
      <c r="Z4">
        <f>ROUNDUP((($P$30*('Client Predictions &amp; Input'!$B$31)+SUM($Q$26:$AB$26))*Z$28)*'Client Predictions &amp; Input'!$B16,0)</f>
        <v>8</v>
      </c>
      <c r="AA4">
        <f>ROUNDUP((($P$30*('Client Predictions &amp; Input'!$B$31)+SUM($Q$26:$AB$26))*AA$28)*'Client Predictions &amp; Input'!$B16,0)</f>
        <v>8</v>
      </c>
      <c r="AB4">
        <f>ROUNDUP((($P$30*('Client Predictions &amp; Input'!$B$31)+SUM($Q$26:$AB$26))*AB$28)*'Client Predictions &amp; Input'!$B16,0)</f>
        <v>7</v>
      </c>
      <c r="AC4">
        <f>ROUNDUP((($AB$30*('Client Predictions &amp; Input'!$B$32)+SUM($AC$26:$AN$26))*AC$28)*'Client Predictions &amp; Input'!$B16,0)</f>
        <v>8</v>
      </c>
      <c r="AD4">
        <f>ROUNDUP((($AB$30*('Client Predictions &amp; Input'!$B$32)+SUM($AC$26:$AN$26))*AD$28)*'Client Predictions &amp; Input'!$B16,0)</f>
        <v>9</v>
      </c>
      <c r="AE4">
        <f>ROUNDUP((($AB$30*('Client Predictions &amp; Input'!$B$32)+SUM($AC$26:$AN$26))*AE$28)*'Client Predictions &amp; Input'!$B16,0)</f>
        <v>10</v>
      </c>
      <c r="AF4">
        <f>ROUNDUP((($AB$30*('Client Predictions &amp; Input'!$B$32)+SUM($AC$26:$AN$26))*AF$28)*'Client Predictions &amp; Input'!$B16,0)</f>
        <v>9</v>
      </c>
      <c r="AG4">
        <f>ROUNDUP((($AB$30*('Client Predictions &amp; Input'!$B$32)+SUM($AC$26:$AN$26))*AG$28)*'Client Predictions &amp; Input'!$B16,0)</f>
        <v>11</v>
      </c>
      <c r="AH4">
        <f>ROUNDUP((($AB$30*('Client Predictions &amp; Input'!$B$32)+SUM($AC$26:$AN$26))*AH$28)*'Client Predictions &amp; Input'!$B16,0)</f>
        <v>10</v>
      </c>
      <c r="AI4">
        <f>ROUNDUP((($AB$30*('Client Predictions &amp; Input'!$B$32)+SUM($AC$26:$AN$26))*AI$28)*'Client Predictions &amp; Input'!$B16,0)</f>
        <v>9</v>
      </c>
      <c r="AJ4">
        <f>ROUNDUP((($AB$30*('Client Predictions &amp; Input'!$B$32)+SUM($AC$26:$AN$26))*AJ$28)*'Client Predictions &amp; Input'!$B16,0)</f>
        <v>9</v>
      </c>
      <c r="AK4">
        <f>ROUNDUP((($AB$30*('Client Predictions &amp; Input'!$B$32)+SUM($AC$26:$AN$26))*AK$28)*'Client Predictions &amp; Input'!$B16,0)</f>
        <v>8</v>
      </c>
      <c r="AL4">
        <f>ROUNDUP((($AB$30*('Client Predictions &amp; Input'!$B$32)+SUM($AC$26:$AN$26))*AL$28)*'Client Predictions &amp; Input'!$B16,0)</f>
        <v>9</v>
      </c>
      <c r="AM4">
        <f>ROUNDUP((($AB$30*('Client Predictions &amp; Input'!$B$32)+SUM($AC$26:$AN$26))*AM$28)*'Client Predictions &amp; Input'!$B16,0)</f>
        <v>9</v>
      </c>
      <c r="AN4">
        <f>ROUNDUP((($AB$30*('Client Predictions &amp; Input'!$B$32)+SUM($AC$26:$AN$26))*AN$28)*'Client Predictions &amp; Input'!$B16,0)</f>
        <v>7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149</v>
      </c>
      <c r="R15">
        <f>ROUNDUP(F4*'Client Predictions &amp; Input'!$B$28,0)</f>
        <v>61</v>
      </c>
      <c r="S15">
        <f>ROUNDUP(G4*'Client Predictions &amp; Input'!$B$28,0)</f>
        <v>76</v>
      </c>
      <c r="T15">
        <f>ROUNDUP(H4*'Client Predictions &amp; Input'!$B$28,0)</f>
        <v>65</v>
      </c>
      <c r="U15">
        <f>ROUNDUP(I4*'Client Predictions &amp; Input'!$B$28,0)</f>
        <v>77</v>
      </c>
      <c r="V15">
        <f>ROUNDUP(J4*'Client Predictions &amp; Input'!$B$28,0)</f>
        <v>76</v>
      </c>
      <c r="W15">
        <f>ROUNDUP(K4*'Client Predictions &amp; Input'!$B$28,0)</f>
        <v>64</v>
      </c>
      <c r="X15">
        <f>ROUNDUP(L4*'Client Predictions &amp; Input'!$B$28,0)</f>
        <v>64</v>
      </c>
      <c r="Y15">
        <f>ROUNDUP(M4*'Client Predictions &amp; Input'!$B$28,0)</f>
        <v>60</v>
      </c>
      <c r="Z15">
        <f>ROUNDUP(N4*'Client Predictions &amp; Input'!$B$28,0)</f>
        <v>61</v>
      </c>
      <c r="AA15">
        <f>ROUNDUP(O4*'Client Predictions &amp; Input'!$B$28,0)</f>
        <v>63</v>
      </c>
      <c r="AB15">
        <f>ROUNDUP(P4*'Client Predictions &amp; Input'!$B$28,0)</f>
        <v>49</v>
      </c>
      <c r="AC15" s="4">
        <f>ROUNDUP(((Q4+Q15)*('Client Predictions &amp; Input'!$B$28)),0)</f>
        <v>149</v>
      </c>
      <c r="AD15">
        <f>ROUNDUP(((R4+R15)*('Client Predictions &amp; Input'!$B$28)),0)</f>
        <v>66</v>
      </c>
      <c r="AE15">
        <f>ROUNDUP(((S4+S15)*('Client Predictions &amp; Input'!$B$28)),0)</f>
        <v>82</v>
      </c>
      <c r="AF15">
        <f>ROUNDUP(((T4+T15)*('Client Predictions &amp; Input'!$B$28)),0)</f>
        <v>71</v>
      </c>
      <c r="AG15">
        <f>ROUNDUP(((U4+U15)*('Client Predictions &amp; Input'!$B$28)),0)</f>
        <v>83</v>
      </c>
      <c r="AH15">
        <f>ROUNDUP(((V4+V15)*('Client Predictions &amp; Input'!$B$28)),0)</f>
        <v>82</v>
      </c>
      <c r="AI15">
        <f>ROUNDUP(((W4+W15)*('Client Predictions &amp; Input'!$B$28)),0)</f>
        <v>70</v>
      </c>
      <c r="AJ15">
        <f>ROUNDUP(((X4+X15)*('Client Predictions &amp; Input'!$B$28)),0)</f>
        <v>70</v>
      </c>
      <c r="AK15">
        <f>ROUNDUP(((Y4+Y15)*('Client Predictions &amp; Input'!$B$28)),0)</f>
        <v>65</v>
      </c>
      <c r="AL15">
        <f>ROUNDUP(((Z4+Z15)*('Client Predictions &amp; Input'!$B$28)),0)</f>
        <v>66</v>
      </c>
      <c r="AM15">
        <f>ROUNDUP(((AA4+AA15)*('Client Predictions &amp; Input'!$B$28)),0)</f>
        <v>68</v>
      </c>
      <c r="AN15">
        <f>ROUNDUP(((AB4+AB15)*('Client Predictions &amp; Input'!$B$28)),0)</f>
        <v>54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8</v>
      </c>
      <c r="R26">
        <f>ROUNDUP(F4*(1-'Client Predictions &amp; Input'!$B$28),0)</f>
        <v>4</v>
      </c>
      <c r="S26">
        <f>ROUNDUP(G4*(1-'Client Predictions &amp; Input'!$B$28),0)</f>
        <v>4</v>
      </c>
      <c r="T26">
        <f>ROUNDUP(H4*(1-'Client Predictions &amp; Input'!$B$28),0)</f>
        <v>4</v>
      </c>
      <c r="U26">
        <f>ROUNDUP(I4*(1-'Client Predictions &amp; Input'!$B$28),0)</f>
        <v>5</v>
      </c>
      <c r="V26">
        <f>ROUNDUP(J4*(1-'Client Predictions &amp; Input'!$B$28),0)</f>
        <v>4</v>
      </c>
      <c r="W26">
        <f>ROUNDUP(K4*(1-'Client Predictions &amp; Input'!$B$28),0)</f>
        <v>4</v>
      </c>
      <c r="X26">
        <f>ROUNDUP(L4*(1-'Client Predictions &amp; Input'!$B$28),0)</f>
        <v>4</v>
      </c>
      <c r="Y26">
        <f>ROUNDUP(M4*(1-'Client Predictions &amp; Input'!$B$28),0)</f>
        <v>4</v>
      </c>
      <c r="Z26">
        <f>ROUNDUP(N4*(1-'Client Predictions &amp; Input'!$B$28),0)</f>
        <v>4</v>
      </c>
      <c r="AA26">
        <f>ROUNDUP(O4*(1-'Client Predictions &amp; Input'!$B$28),0)</f>
        <v>4</v>
      </c>
      <c r="AB26">
        <f>ROUNDUP(P4*(1-'Client Predictions &amp; Input'!$B$28),0)</f>
        <v>3</v>
      </c>
      <c r="AC26" s="4">
        <f>ROUNDUP(((Q4+Q15)*(1-'Client Predictions &amp; Input'!$B$28))+(SUM(C5:E5)*(1-'Client Predictions &amp; Input'!$B$28)),0)</f>
        <v>8</v>
      </c>
      <c r="AD26">
        <f>ROUNDUP(((R4+R15)*(1-'Client Predictions &amp; Input'!$B$28))+(F5)*(1-'Client Predictions &amp; Input'!$B$28),0)</f>
        <v>4</v>
      </c>
      <c r="AE26">
        <f>ROUNDUP(((S4+S15)*(1-'Client Predictions &amp; Input'!$B$28))+(G5)*(1-'Client Predictions &amp; Input'!$B$28),0)</f>
        <v>5</v>
      </c>
      <c r="AF26">
        <f>ROUNDUP(((T4+T15)*(1-'Client Predictions &amp; Input'!$B$28))+(H5)*(1-'Client Predictions &amp; Input'!$B$28),0)</f>
        <v>4</v>
      </c>
      <c r="AG26">
        <f>ROUNDUP(((U4+U15)*(1-'Client Predictions &amp; Input'!$B$28))+(I5)*(1-'Client Predictions &amp; Input'!$B$28),0)</f>
        <v>5</v>
      </c>
      <c r="AH26">
        <f>ROUNDUP(((V4+V15)*(1-'Client Predictions &amp; Input'!$B$28))+(J5)*(1-'Client Predictions &amp; Input'!$B$28),0)</f>
        <v>5</v>
      </c>
      <c r="AI26">
        <f>ROUNDUP(((W4+W15)*(1-'Client Predictions &amp; Input'!$B$28))+(K5)*(1-'Client Predictions &amp; Input'!$B$28),0)</f>
        <v>4</v>
      </c>
      <c r="AJ26">
        <f>ROUNDUP(((X4+X15)*(1-'Client Predictions &amp; Input'!$B$28))+(L5)*(1-'Client Predictions &amp; Input'!$B$28),0)</f>
        <v>4</v>
      </c>
      <c r="AK26">
        <f>ROUNDUP(((Y4+Y15)*(1-'Client Predictions &amp; Input'!$B$28))+(M5)*(1-'Client Predictions &amp; Input'!$B$28),0)</f>
        <v>4</v>
      </c>
      <c r="AL26">
        <f>ROUNDUP(((Z4+Z15)*(1-'Client Predictions &amp; Input'!$B$28))+(N5)*(1-'Client Predictions &amp; Input'!$B$28),0)</f>
        <v>4</v>
      </c>
      <c r="AM26">
        <f>ROUNDUP(((AA4+AA15)*(1-'Client Predictions &amp; Input'!$B$28))+(O5)*(1-'Client Predictions &amp; Input'!$B$28),0)</f>
        <v>4</v>
      </c>
      <c r="AN26">
        <f>ROUNDUP(((AB4+AB15)*(1-'Client Predictions &amp; Input'!$B$28))+(P5)*(1-'Client Predictions &amp; Input'!$B$28),0)</f>
        <v>3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156</v>
      </c>
      <c r="F30">
        <f t="shared" si="0"/>
        <v>220</v>
      </c>
      <c r="G30">
        <f t="shared" si="0"/>
        <v>299</v>
      </c>
      <c r="H30">
        <f t="shared" si="0"/>
        <v>367</v>
      </c>
      <c r="I30">
        <f t="shared" si="0"/>
        <v>448</v>
      </c>
      <c r="J30">
        <f t="shared" si="0"/>
        <v>527</v>
      </c>
      <c r="K30">
        <f t="shared" si="0"/>
        <v>594</v>
      </c>
      <c r="L30">
        <f t="shared" si="0"/>
        <v>661</v>
      </c>
      <c r="M30">
        <f t="shared" si="0"/>
        <v>724</v>
      </c>
      <c r="N30">
        <f t="shared" si="0"/>
        <v>788</v>
      </c>
      <c r="O30">
        <f t="shared" si="0"/>
        <v>854</v>
      </c>
      <c r="P30">
        <f t="shared" si="0"/>
        <v>905</v>
      </c>
      <c r="Q30">
        <f t="shared" si="0"/>
        <v>904</v>
      </c>
      <c r="R30">
        <f t="shared" si="0"/>
        <v>908</v>
      </c>
      <c r="S30">
        <f t="shared" si="0"/>
        <v>914</v>
      </c>
      <c r="T30">
        <f t="shared" si="0"/>
        <v>919</v>
      </c>
      <c r="U30">
        <f t="shared" si="0"/>
        <v>924</v>
      </c>
      <c r="V30">
        <f t="shared" si="0"/>
        <v>930</v>
      </c>
      <c r="W30">
        <f t="shared" si="0"/>
        <v>935</v>
      </c>
      <c r="X30">
        <f t="shared" si="0"/>
        <v>940</v>
      </c>
      <c r="Y30">
        <f t="shared" si="0"/>
        <v>944</v>
      </c>
      <c r="Z30">
        <f t="shared" si="0"/>
        <v>948</v>
      </c>
      <c r="AA30">
        <f t="shared" si="0"/>
        <v>952</v>
      </c>
      <c r="AB30">
        <f t="shared" si="0"/>
        <v>956</v>
      </c>
      <c r="AC30">
        <f t="shared" si="0"/>
        <v>956</v>
      </c>
      <c r="AD30">
        <f t="shared" si="0"/>
        <v>961</v>
      </c>
      <c r="AE30">
        <f t="shared" si="0"/>
        <v>966</v>
      </c>
      <c r="AF30">
        <f t="shared" si="0"/>
        <v>971</v>
      </c>
      <c r="AG30">
        <f t="shared" si="0"/>
        <v>977</v>
      </c>
      <c r="AH30">
        <f t="shared" si="0"/>
        <v>982</v>
      </c>
      <c r="AI30">
        <f t="shared" si="0"/>
        <v>987</v>
      </c>
      <c r="AJ30">
        <f t="shared" si="0"/>
        <v>992</v>
      </c>
      <c r="AK30">
        <f t="shared" si="0"/>
        <v>996</v>
      </c>
      <c r="AL30">
        <f t="shared" si="0"/>
        <v>1001</v>
      </c>
      <c r="AM30">
        <f t="shared" si="0"/>
        <v>1006</v>
      </c>
      <c r="AN30">
        <f t="shared" si="0"/>
        <v>1010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156</v>
      </c>
      <c r="F32">
        <f t="shared" si="1"/>
        <v>64</v>
      </c>
      <c r="G32">
        <f t="shared" si="1"/>
        <v>79</v>
      </c>
      <c r="H32">
        <f t="shared" si="1"/>
        <v>68</v>
      </c>
      <c r="I32">
        <f t="shared" si="1"/>
        <v>81</v>
      </c>
      <c r="J32">
        <f t="shared" si="1"/>
        <v>79</v>
      </c>
      <c r="K32">
        <f t="shared" si="1"/>
        <v>67</v>
      </c>
      <c r="L32">
        <f t="shared" si="1"/>
        <v>67</v>
      </c>
      <c r="M32">
        <f t="shared" si="1"/>
        <v>63</v>
      </c>
      <c r="N32">
        <f t="shared" si="1"/>
        <v>64</v>
      </c>
      <c r="O32">
        <f t="shared" si="1"/>
        <v>66</v>
      </c>
      <c r="P32">
        <f t="shared" si="1"/>
        <v>51</v>
      </c>
      <c r="Q32">
        <f t="shared" si="1"/>
        <v>7</v>
      </c>
      <c r="R32">
        <f t="shared" si="1"/>
        <v>8</v>
      </c>
      <c r="S32">
        <f t="shared" si="1"/>
        <v>10</v>
      </c>
      <c r="T32">
        <f t="shared" si="1"/>
        <v>9</v>
      </c>
      <c r="U32">
        <f t="shared" si="1"/>
        <v>10</v>
      </c>
      <c r="V32">
        <f t="shared" si="1"/>
        <v>10</v>
      </c>
      <c r="W32">
        <f t="shared" si="1"/>
        <v>9</v>
      </c>
      <c r="X32">
        <f t="shared" si="1"/>
        <v>9</v>
      </c>
      <c r="Y32">
        <f t="shared" si="1"/>
        <v>8</v>
      </c>
      <c r="Z32">
        <f t="shared" si="1"/>
        <v>8</v>
      </c>
      <c r="AA32">
        <f t="shared" si="1"/>
        <v>8</v>
      </c>
      <c r="AB32">
        <f t="shared" si="1"/>
        <v>7</v>
      </c>
      <c r="AC32">
        <f t="shared" si="1"/>
        <v>8</v>
      </c>
      <c r="AD32">
        <f t="shared" si="1"/>
        <v>9</v>
      </c>
      <c r="AE32">
        <f t="shared" si="1"/>
        <v>10</v>
      </c>
      <c r="AF32">
        <f t="shared" si="1"/>
        <v>9</v>
      </c>
      <c r="AG32">
        <f t="shared" si="1"/>
        <v>11</v>
      </c>
      <c r="AH32">
        <f t="shared" si="1"/>
        <v>10</v>
      </c>
      <c r="AI32">
        <f t="shared" si="1"/>
        <v>9</v>
      </c>
      <c r="AJ32">
        <f t="shared" si="1"/>
        <v>9</v>
      </c>
      <c r="AK32">
        <f t="shared" si="1"/>
        <v>8</v>
      </c>
      <c r="AL32">
        <f t="shared" si="1"/>
        <v>9</v>
      </c>
      <c r="AM32">
        <f t="shared" si="1"/>
        <v>9</v>
      </c>
      <c r="AN32">
        <f t="shared" si="1"/>
        <v>7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356</v>
      </c>
      <c r="F35" s="6">
        <f>ROUNDUP(F30*'Reference Data'!$B$1,0)</f>
        <v>502</v>
      </c>
      <c r="G35" s="6">
        <f>ROUNDUP(G30*'Reference Data'!$B$1,0)</f>
        <v>682</v>
      </c>
      <c r="H35" s="6">
        <f>ROUNDUP(H30*'Reference Data'!$B$1,0)</f>
        <v>837</v>
      </c>
      <c r="I35" s="6">
        <f>ROUNDUP(I30*'Reference Data'!$B$1,0)</f>
        <v>1022</v>
      </c>
      <c r="J35" s="6">
        <f>ROUNDUP(J30*'Reference Data'!$B$1,0)</f>
        <v>1202</v>
      </c>
      <c r="K35" s="6">
        <f>ROUNDUP(K30*'Reference Data'!$B$1,0)</f>
        <v>1355</v>
      </c>
      <c r="L35" s="6">
        <f>ROUNDUP(L30*'Reference Data'!$B$1,0)</f>
        <v>1508</v>
      </c>
      <c r="M35" s="6">
        <f>ROUNDUP(M30*'Reference Data'!$B$1,0)</f>
        <v>1651</v>
      </c>
      <c r="N35" s="6">
        <f>ROUNDUP(N30*'Reference Data'!$B$1,0)</f>
        <v>1797</v>
      </c>
      <c r="O35" s="6">
        <f>ROUNDUP(O30*'Reference Data'!$B$1,0)</f>
        <v>1948</v>
      </c>
      <c r="P35" s="6">
        <f>ROUNDUP(P30*'Reference Data'!$B$1,0)</f>
        <v>2064</v>
      </c>
      <c r="Q35" s="6">
        <f>ROUNDUP(Q30*'Reference Data'!$B$1,0)</f>
        <v>2062</v>
      </c>
      <c r="R35" s="6">
        <f>ROUNDUP(R30*'Reference Data'!$B$1,0)</f>
        <v>2071</v>
      </c>
      <c r="S35" s="6">
        <f>ROUNDUP(S30*'Reference Data'!$B$1,0)</f>
        <v>2084</v>
      </c>
      <c r="T35" s="6">
        <f>ROUNDUP(T30*'Reference Data'!$B$1,0)</f>
        <v>2096</v>
      </c>
      <c r="U35" s="6">
        <f>ROUNDUP(U30*'Reference Data'!$B$1,0)</f>
        <v>2107</v>
      </c>
      <c r="V35" s="6">
        <f>ROUNDUP(V30*'Reference Data'!$B$1,0)</f>
        <v>2121</v>
      </c>
      <c r="W35" s="6">
        <f>ROUNDUP(W30*'Reference Data'!$B$1,0)</f>
        <v>2132</v>
      </c>
      <c r="X35" s="6">
        <f>ROUNDUP(X30*'Reference Data'!$B$1,0)</f>
        <v>2144</v>
      </c>
      <c r="Y35" s="6">
        <f>ROUNDUP(Y30*'Reference Data'!$B$1,0)</f>
        <v>2153</v>
      </c>
      <c r="Z35" s="6">
        <f>ROUNDUP(Z30*'Reference Data'!$B$1,0)</f>
        <v>2162</v>
      </c>
      <c r="AA35" s="6">
        <f>ROUNDUP(AA30*'Reference Data'!$B$1,0)</f>
        <v>2171</v>
      </c>
      <c r="AB35" s="6">
        <f>ROUNDUP(AB30*'Reference Data'!$B$1,0)</f>
        <v>2180</v>
      </c>
      <c r="AC35" s="6">
        <f>ROUNDUP(AC30*'Reference Data'!$B$1,0)</f>
        <v>2180</v>
      </c>
      <c r="AD35" s="6">
        <f>ROUNDUP(AD30*'Reference Data'!$B$1,0)</f>
        <v>2192</v>
      </c>
      <c r="AE35" s="6">
        <f>ROUNDUP(AE30*'Reference Data'!$B$1,0)</f>
        <v>2203</v>
      </c>
      <c r="AF35" s="6">
        <f>ROUNDUP(AF30*'Reference Data'!$B$1,0)</f>
        <v>2214</v>
      </c>
      <c r="AG35" s="6">
        <f>ROUNDUP(AG30*'Reference Data'!$B$1,0)</f>
        <v>2228</v>
      </c>
      <c r="AH35" s="6">
        <f>ROUNDUP(AH30*'Reference Data'!$B$1,0)</f>
        <v>2239</v>
      </c>
      <c r="AI35" s="6">
        <f>ROUNDUP(AI30*'Reference Data'!$B$1,0)</f>
        <v>2251</v>
      </c>
      <c r="AJ35" s="6">
        <f>ROUNDUP(AJ30*'Reference Data'!$B$1,0)</f>
        <v>2262</v>
      </c>
      <c r="AK35" s="6">
        <f>ROUNDUP(AK30*'Reference Data'!$B$1,0)</f>
        <v>2271</v>
      </c>
      <c r="AL35" s="6">
        <f>ROUNDUP(AL30*'Reference Data'!$B$1,0)</f>
        <v>2283</v>
      </c>
      <c r="AM35" s="6">
        <f>ROUNDUP(AM30*'Reference Data'!$B$1,0)</f>
        <v>2294</v>
      </c>
      <c r="AN35" s="6">
        <f>ROUNDUP(AN30*'Reference Data'!$B$1,0)</f>
        <v>2303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587</v>
      </c>
      <c r="F36" s="6">
        <f>ROUNDUP(F30*'Reference Data'!$B$2,0)</f>
        <v>828</v>
      </c>
      <c r="G36" s="6">
        <f>ROUNDUP(G30*'Reference Data'!$B$2,0)</f>
        <v>1125</v>
      </c>
      <c r="H36" s="6">
        <f>ROUNDUP(H30*'Reference Data'!$B$2,0)</f>
        <v>1380</v>
      </c>
      <c r="I36" s="6">
        <f>ROUNDUP(I30*'Reference Data'!$B$2,0)</f>
        <v>1685</v>
      </c>
      <c r="J36" s="6">
        <f>ROUNDUP(J30*'Reference Data'!$B$2,0)</f>
        <v>1982</v>
      </c>
      <c r="K36" s="6">
        <f>ROUNDUP(K30*'Reference Data'!$B$2,0)</f>
        <v>2234</v>
      </c>
      <c r="L36" s="6">
        <f>ROUNDUP(L30*'Reference Data'!$B$2,0)</f>
        <v>2486</v>
      </c>
      <c r="M36" s="6">
        <f>ROUNDUP(M30*'Reference Data'!$B$2,0)</f>
        <v>2723</v>
      </c>
      <c r="N36" s="6">
        <f>ROUNDUP(N30*'Reference Data'!$B$2,0)</f>
        <v>2963</v>
      </c>
      <c r="O36" s="6">
        <f>ROUNDUP(O30*'Reference Data'!$B$2,0)</f>
        <v>3212</v>
      </c>
      <c r="P36" s="6">
        <f>ROUNDUP(P30*'Reference Data'!$B$2,0)</f>
        <v>3403</v>
      </c>
      <c r="Q36" s="6">
        <f>ROUNDUP(Q30*'Reference Data'!$B$2,0)</f>
        <v>3400</v>
      </c>
      <c r="R36" s="6">
        <f>ROUNDUP(R30*'Reference Data'!$B$2,0)</f>
        <v>3415</v>
      </c>
      <c r="S36" s="6">
        <f>ROUNDUP(S30*'Reference Data'!$B$2,0)</f>
        <v>3437</v>
      </c>
      <c r="T36" s="6">
        <f>ROUNDUP(T30*'Reference Data'!$B$2,0)</f>
        <v>3456</v>
      </c>
      <c r="U36" s="6">
        <f>ROUNDUP(U30*'Reference Data'!$B$2,0)</f>
        <v>3475</v>
      </c>
      <c r="V36" s="6">
        <f>ROUNDUP(V30*'Reference Data'!$B$2,0)</f>
        <v>3497</v>
      </c>
      <c r="W36" s="6">
        <f>ROUNDUP(W30*'Reference Data'!$B$2,0)</f>
        <v>3516</v>
      </c>
      <c r="X36" s="6">
        <f>ROUNDUP(X30*'Reference Data'!$B$2,0)</f>
        <v>3535</v>
      </c>
      <c r="Y36" s="6">
        <f>ROUNDUP(Y30*'Reference Data'!$B$2,0)</f>
        <v>3550</v>
      </c>
      <c r="Z36" s="6">
        <f>ROUNDUP(Z30*'Reference Data'!$B$2,0)</f>
        <v>3565</v>
      </c>
      <c r="AA36" s="6">
        <f>ROUNDUP(AA30*'Reference Data'!$B$2,0)</f>
        <v>3580</v>
      </c>
      <c r="AB36" s="6">
        <f>ROUNDUP(AB30*'Reference Data'!$B$2,0)</f>
        <v>3595</v>
      </c>
      <c r="AC36" s="6">
        <f>ROUNDUP(AC30*'Reference Data'!$B$2,0)</f>
        <v>3595</v>
      </c>
      <c r="AD36" s="6">
        <f>ROUNDUP(AD30*'Reference Data'!$B$2,0)</f>
        <v>3614</v>
      </c>
      <c r="AE36" s="6">
        <f>ROUNDUP(AE30*'Reference Data'!$B$2,0)</f>
        <v>3633</v>
      </c>
      <c r="AF36" s="6">
        <f>ROUNDUP(AF30*'Reference Data'!$B$2,0)</f>
        <v>3651</v>
      </c>
      <c r="AG36" s="6">
        <f>ROUNDUP(AG30*'Reference Data'!$B$2,0)</f>
        <v>3674</v>
      </c>
      <c r="AH36" s="6">
        <f>ROUNDUP(AH30*'Reference Data'!$B$2,0)</f>
        <v>3693</v>
      </c>
      <c r="AI36" s="6">
        <f>ROUNDUP(AI30*'Reference Data'!$B$2,0)</f>
        <v>3712</v>
      </c>
      <c r="AJ36" s="6">
        <f>ROUNDUP(AJ30*'Reference Data'!$B$2,0)</f>
        <v>3730</v>
      </c>
      <c r="AK36" s="6">
        <f>ROUNDUP(AK30*'Reference Data'!$B$2,0)</f>
        <v>3745</v>
      </c>
      <c r="AL36" s="6">
        <f>ROUNDUP(AL30*'Reference Data'!$B$2,0)</f>
        <v>3764</v>
      </c>
      <c r="AM36" s="6">
        <f>ROUNDUP(AM30*'Reference Data'!$B$2,0)</f>
        <v>3783</v>
      </c>
      <c r="AN36" s="6">
        <f>ROUNDUP(AN30*'Reference Data'!$B$2,0)</f>
        <v>3798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10920</v>
      </c>
      <c r="F38" s="6">
        <f>ROUNDUP(F30*'Reference Data'!$B$3,0)</f>
        <v>15400</v>
      </c>
      <c r="G38" s="6">
        <f>ROUNDUP(G30*'Reference Data'!$B$3,0)</f>
        <v>20930</v>
      </c>
      <c r="H38" s="6">
        <f>ROUNDUP(H30*'Reference Data'!$B$3,0)</f>
        <v>25690</v>
      </c>
      <c r="I38" s="6">
        <f>ROUNDUP(I30*'Reference Data'!$B$3,0)</f>
        <v>31360</v>
      </c>
      <c r="J38" s="6">
        <f>ROUNDUP(J30*'Reference Data'!$B$3,0)</f>
        <v>36890</v>
      </c>
      <c r="K38" s="6">
        <f>ROUNDUP(K30*'Reference Data'!$B$3,0)</f>
        <v>41580</v>
      </c>
      <c r="L38" s="6">
        <f>ROUNDUP(L30*'Reference Data'!$B$3,0)</f>
        <v>46270</v>
      </c>
      <c r="M38" s="6">
        <f>ROUNDUP(M30*'Reference Data'!$B$3,0)</f>
        <v>50680</v>
      </c>
      <c r="N38" s="6">
        <f>ROUNDUP(N30*'Reference Data'!$B$3,0)</f>
        <v>55160</v>
      </c>
      <c r="O38" s="6">
        <f>ROUNDUP(O30*'Reference Data'!$B$3,0)</f>
        <v>59780</v>
      </c>
      <c r="P38" s="6">
        <f>ROUNDUP(P30*'Reference Data'!$B$3,0)</f>
        <v>63350</v>
      </c>
      <c r="Q38" s="6">
        <f>ROUNDUP(Q30*'Reference Data'!$B$3,0)</f>
        <v>63280</v>
      </c>
      <c r="R38" s="6">
        <f>ROUNDUP(R30*'Reference Data'!$B$3,0)</f>
        <v>63560</v>
      </c>
      <c r="S38" s="6">
        <f>ROUNDUP(S30*'Reference Data'!$B$3,0)</f>
        <v>63980</v>
      </c>
      <c r="T38" s="6">
        <f>ROUNDUP(T30*'Reference Data'!$B$3,0)</f>
        <v>64330</v>
      </c>
      <c r="U38" s="6">
        <f>ROUNDUP(U30*'Reference Data'!$B$3,0)</f>
        <v>64680</v>
      </c>
      <c r="V38" s="6">
        <f>ROUNDUP(V30*'Reference Data'!$B$3,0)</f>
        <v>65100</v>
      </c>
      <c r="W38" s="6">
        <f>ROUNDUP(W30*'Reference Data'!$B$3,0)</f>
        <v>65450</v>
      </c>
      <c r="X38" s="6">
        <f>ROUNDUP(X30*'Reference Data'!$B$3,0)</f>
        <v>65800</v>
      </c>
      <c r="Y38" s="6">
        <f>ROUNDUP(Y30*'Reference Data'!$B$3,0)</f>
        <v>66080</v>
      </c>
      <c r="Z38" s="6">
        <f>ROUNDUP(Z30*'Reference Data'!$B$3,0)</f>
        <v>66360</v>
      </c>
      <c r="AA38" s="6">
        <f>ROUNDUP(AA30*'Reference Data'!$B$3,0)</f>
        <v>66640</v>
      </c>
      <c r="AB38" s="6">
        <f>ROUNDUP(AB30*'Reference Data'!$B$3,0)</f>
        <v>66920</v>
      </c>
      <c r="AC38" s="6">
        <f>ROUNDUP(AC30*'Reference Data'!$B$3,0)</f>
        <v>66920</v>
      </c>
      <c r="AD38" s="6">
        <f>ROUNDUP(AD30*'Reference Data'!$B$3,0)</f>
        <v>67270</v>
      </c>
      <c r="AE38" s="6">
        <f>ROUNDUP(AE30*'Reference Data'!$B$3,0)</f>
        <v>67620</v>
      </c>
      <c r="AF38" s="6">
        <f>ROUNDUP(AF30*'Reference Data'!$B$3,0)</f>
        <v>67970</v>
      </c>
      <c r="AG38" s="6">
        <f>ROUNDUP(AG30*'Reference Data'!$B$3,0)</f>
        <v>68390</v>
      </c>
      <c r="AH38" s="6">
        <f>ROUNDUP(AH30*'Reference Data'!$B$3,0)</f>
        <v>68740</v>
      </c>
      <c r="AI38" s="6">
        <f>ROUNDUP(AI30*'Reference Data'!$B$3,0)</f>
        <v>69090</v>
      </c>
      <c r="AJ38" s="6">
        <f>ROUNDUP(AJ30*'Reference Data'!$B$3,0)</f>
        <v>69440</v>
      </c>
      <c r="AK38" s="6">
        <f>ROUNDUP(AK30*'Reference Data'!$B$3,0)</f>
        <v>69720</v>
      </c>
      <c r="AL38" s="6">
        <f>ROUNDUP(AL30*'Reference Data'!$B$3,0)</f>
        <v>70070</v>
      </c>
      <c r="AM38" s="6">
        <f>ROUNDUP(AM30*'Reference Data'!$B$3,0)</f>
        <v>70420</v>
      </c>
      <c r="AN38" s="6">
        <f>ROUNDUP(AN30*'Reference Data'!$B$3,0)</f>
        <v>70700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655.19999999999993</v>
      </c>
      <c r="F39" s="6">
        <f>'Reference Data'!$B$7*F38</f>
        <v>924</v>
      </c>
      <c r="G39" s="6">
        <f>'Reference Data'!$B$7*G38</f>
        <v>1255.8</v>
      </c>
      <c r="H39" s="6">
        <f>'Reference Data'!$B$7*H38</f>
        <v>1541.3999999999999</v>
      </c>
      <c r="I39" s="6">
        <f>'Reference Data'!$B$7*I38</f>
        <v>1881.6</v>
      </c>
      <c r="J39" s="6">
        <f>'Reference Data'!$B$7*J38</f>
        <v>2213.4</v>
      </c>
      <c r="K39" s="6">
        <f>'Reference Data'!$B$7*K38</f>
        <v>2494.7999999999997</v>
      </c>
      <c r="L39" s="6">
        <f>'Reference Data'!$B$7*L38</f>
        <v>2776.2</v>
      </c>
      <c r="M39" s="6">
        <f>'Reference Data'!$B$7*M38</f>
        <v>3040.7999999999997</v>
      </c>
      <c r="N39" s="6">
        <f>'Reference Data'!$B$7*N38</f>
        <v>3309.6</v>
      </c>
      <c r="O39" s="6">
        <f>'Reference Data'!$B$7*O38</f>
        <v>3586.7999999999997</v>
      </c>
      <c r="P39" s="6">
        <f>'Reference Data'!$B$7*P38</f>
        <v>3801</v>
      </c>
      <c r="Q39" s="6">
        <f>'Reference Data'!$B$7*Q38</f>
        <v>3796.7999999999997</v>
      </c>
      <c r="R39" s="6">
        <f>'Reference Data'!$B$7*R38</f>
        <v>3813.6</v>
      </c>
      <c r="S39" s="6">
        <f>'Reference Data'!$B$7*S38</f>
        <v>3838.7999999999997</v>
      </c>
      <c r="T39" s="6">
        <f>'Reference Data'!$B$7*T38</f>
        <v>3859.7999999999997</v>
      </c>
      <c r="U39" s="6">
        <f>'Reference Data'!$B$7*U38</f>
        <v>3880.7999999999997</v>
      </c>
      <c r="V39" s="6">
        <f>'Reference Data'!$B$7*V38</f>
        <v>3906</v>
      </c>
      <c r="W39" s="6">
        <f>'Reference Data'!$B$7*W38</f>
        <v>3927</v>
      </c>
      <c r="X39" s="6">
        <f>'Reference Data'!$B$7*X38</f>
        <v>3948</v>
      </c>
      <c r="Y39" s="6">
        <f>'Reference Data'!$B$7*Y38</f>
        <v>3964.7999999999997</v>
      </c>
      <c r="Z39" s="6">
        <f>'Reference Data'!$B$7*Z38</f>
        <v>3981.6</v>
      </c>
      <c r="AA39" s="6">
        <f>'Reference Data'!$B$7*AA38</f>
        <v>3998.3999999999996</v>
      </c>
      <c r="AB39" s="6">
        <f>'Reference Data'!$B$7*AB38</f>
        <v>4015.2</v>
      </c>
      <c r="AC39" s="6">
        <f>'Reference Data'!$B$7*AC38</f>
        <v>4015.2</v>
      </c>
      <c r="AD39" s="6">
        <f>'Reference Data'!$B$7*AD38</f>
        <v>4036.2</v>
      </c>
      <c r="AE39" s="6">
        <f>'Reference Data'!$B$7*AE38</f>
        <v>4057.2</v>
      </c>
      <c r="AF39" s="6">
        <f>'Reference Data'!$B$7*AF38</f>
        <v>4078.2</v>
      </c>
      <c r="AG39" s="6">
        <f>'Reference Data'!$B$7*AG38</f>
        <v>4103.3999999999996</v>
      </c>
      <c r="AH39" s="6">
        <f>'Reference Data'!$B$7*AH38</f>
        <v>4124.3999999999996</v>
      </c>
      <c r="AI39" s="6">
        <f>'Reference Data'!$B$7*AI38</f>
        <v>4145.3999999999996</v>
      </c>
      <c r="AJ39" s="6">
        <f>'Reference Data'!$B$7*AJ38</f>
        <v>4166.3999999999996</v>
      </c>
      <c r="AK39" s="6">
        <f>'Reference Data'!$B$7*AK38</f>
        <v>4183.2</v>
      </c>
      <c r="AL39" s="6">
        <f>'Reference Data'!$B$7*AL38</f>
        <v>4204.2</v>
      </c>
      <c r="AM39" s="6">
        <f>'Reference Data'!$B$7*AM38</f>
        <v>4225.2</v>
      </c>
      <c r="AN39" s="6">
        <f>'Reference Data'!$B$7*AN38</f>
        <v>4242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32.76</v>
      </c>
      <c r="F40" s="6">
        <f>F39*'Reference Data'!$B$8</f>
        <v>46.2</v>
      </c>
      <c r="G40" s="6">
        <f>G39*'Reference Data'!$B$8</f>
        <v>62.79</v>
      </c>
      <c r="H40" s="6">
        <f>H39*'Reference Data'!$B$8</f>
        <v>77.069999999999993</v>
      </c>
      <c r="I40" s="6">
        <f>I39*'Reference Data'!$B$8</f>
        <v>94.08</v>
      </c>
      <c r="J40" s="6">
        <f>J39*'Reference Data'!$B$8</f>
        <v>110.67000000000002</v>
      </c>
      <c r="K40" s="6">
        <f>K39*'Reference Data'!$B$8</f>
        <v>124.74</v>
      </c>
      <c r="L40" s="6">
        <f>L39*'Reference Data'!$B$8</f>
        <v>138.81</v>
      </c>
      <c r="M40" s="6">
        <f>M39*'Reference Data'!$B$8</f>
        <v>152.04</v>
      </c>
      <c r="N40" s="6">
        <f>N39*'Reference Data'!$B$8</f>
        <v>165.48000000000002</v>
      </c>
      <c r="O40" s="6">
        <f>O39*'Reference Data'!$B$8</f>
        <v>179.34</v>
      </c>
      <c r="P40" s="6">
        <f>P39*'Reference Data'!$B$8</f>
        <v>190.05</v>
      </c>
      <c r="Q40" s="6">
        <f>Q39*'Reference Data'!$B$8</f>
        <v>189.84</v>
      </c>
      <c r="R40" s="6">
        <f>R39*'Reference Data'!$B$8</f>
        <v>190.68</v>
      </c>
      <c r="S40" s="6">
        <f>S39*'Reference Data'!$B$8</f>
        <v>191.94</v>
      </c>
      <c r="T40" s="6">
        <f>T39*'Reference Data'!$B$8</f>
        <v>192.99</v>
      </c>
      <c r="U40" s="6">
        <f>U39*'Reference Data'!$B$8</f>
        <v>194.04</v>
      </c>
      <c r="V40" s="6">
        <f>V39*'Reference Data'!$B$8</f>
        <v>195.3</v>
      </c>
      <c r="W40" s="6">
        <f>W39*'Reference Data'!$B$8</f>
        <v>196.35000000000002</v>
      </c>
      <c r="X40" s="6">
        <f>X39*'Reference Data'!$B$8</f>
        <v>197.4</v>
      </c>
      <c r="Y40" s="6">
        <f>Y39*'Reference Data'!$B$8</f>
        <v>198.24</v>
      </c>
      <c r="Z40" s="6">
        <f>Z39*'Reference Data'!$B$8</f>
        <v>199.08</v>
      </c>
      <c r="AA40" s="6">
        <f>AA39*'Reference Data'!$B$8</f>
        <v>199.92</v>
      </c>
      <c r="AB40" s="6">
        <f>AB39*'Reference Data'!$B$8</f>
        <v>200.76</v>
      </c>
      <c r="AC40" s="6">
        <f>AC39*'Reference Data'!$B$8</f>
        <v>200.76</v>
      </c>
      <c r="AD40" s="6">
        <f>AD39*'Reference Data'!$B$8</f>
        <v>201.81</v>
      </c>
      <c r="AE40" s="6">
        <f>AE39*'Reference Data'!$B$8</f>
        <v>202.86</v>
      </c>
      <c r="AF40" s="6">
        <f>AF39*'Reference Data'!$B$8</f>
        <v>203.91</v>
      </c>
      <c r="AG40" s="6">
        <f>AG39*'Reference Data'!$B$8</f>
        <v>205.17</v>
      </c>
      <c r="AH40" s="6">
        <f>AH39*'Reference Data'!$B$8</f>
        <v>206.22</v>
      </c>
      <c r="AI40" s="6">
        <f>AI39*'Reference Data'!$B$8</f>
        <v>207.26999999999998</v>
      </c>
      <c r="AJ40" s="6">
        <f>AJ39*'Reference Data'!$B$8</f>
        <v>208.32</v>
      </c>
      <c r="AK40" s="6">
        <f>AK39*'Reference Data'!$B$8</f>
        <v>209.16</v>
      </c>
      <c r="AL40" s="6">
        <f>AL39*'Reference Data'!$B$8</f>
        <v>210.21</v>
      </c>
      <c r="AM40" s="6">
        <f>AM39*'Reference Data'!$B$8</f>
        <v>211.26</v>
      </c>
      <c r="AN40" s="6">
        <f>AN39*'Reference Data'!$B$8</f>
        <v>212.10000000000002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0.10919999999999999</v>
      </c>
      <c r="F41" s="5">
        <f t="shared" ref="F41:AN41" si="3">F40/(5*60)</f>
        <v>0.154</v>
      </c>
      <c r="G41" s="5">
        <f t="shared" si="3"/>
        <v>0.20929999999999999</v>
      </c>
      <c r="H41" s="5">
        <f t="shared" si="3"/>
        <v>0.25689999999999996</v>
      </c>
      <c r="I41" s="5">
        <f t="shared" si="3"/>
        <v>0.31359999999999999</v>
      </c>
      <c r="J41" s="5">
        <f t="shared" si="3"/>
        <v>0.36890000000000006</v>
      </c>
      <c r="K41" s="5">
        <f t="shared" si="3"/>
        <v>0.4158</v>
      </c>
      <c r="L41" s="5">
        <f t="shared" si="3"/>
        <v>0.4627</v>
      </c>
      <c r="M41" s="5">
        <f t="shared" si="3"/>
        <v>0.50680000000000003</v>
      </c>
      <c r="N41" s="5">
        <f t="shared" si="3"/>
        <v>0.55160000000000009</v>
      </c>
      <c r="O41" s="5">
        <f t="shared" si="3"/>
        <v>0.5978</v>
      </c>
      <c r="P41" s="5">
        <f t="shared" si="3"/>
        <v>0.63350000000000006</v>
      </c>
      <c r="Q41" s="5">
        <f t="shared" si="3"/>
        <v>0.63280000000000003</v>
      </c>
      <c r="R41" s="5">
        <f t="shared" si="3"/>
        <v>0.63560000000000005</v>
      </c>
      <c r="S41" s="5">
        <f t="shared" si="3"/>
        <v>0.63980000000000004</v>
      </c>
      <c r="T41" s="5">
        <f t="shared" si="3"/>
        <v>0.64329999999999998</v>
      </c>
      <c r="U41" s="5">
        <f t="shared" si="3"/>
        <v>0.64679999999999993</v>
      </c>
      <c r="V41" s="5">
        <f t="shared" si="3"/>
        <v>0.65100000000000002</v>
      </c>
      <c r="W41" s="5">
        <f t="shared" si="3"/>
        <v>0.65450000000000008</v>
      </c>
      <c r="X41" s="5">
        <f t="shared" si="3"/>
        <v>0.65800000000000003</v>
      </c>
      <c r="Y41" s="5">
        <f t="shared" si="3"/>
        <v>0.66080000000000005</v>
      </c>
      <c r="Z41" s="5">
        <f t="shared" si="3"/>
        <v>0.66360000000000008</v>
      </c>
      <c r="AA41" s="5">
        <f t="shared" si="3"/>
        <v>0.66639999999999999</v>
      </c>
      <c r="AB41" s="5">
        <f t="shared" si="3"/>
        <v>0.66920000000000002</v>
      </c>
      <c r="AC41" s="5">
        <f t="shared" si="3"/>
        <v>0.66920000000000002</v>
      </c>
      <c r="AD41" s="5">
        <f t="shared" si="3"/>
        <v>0.67269999999999996</v>
      </c>
      <c r="AE41" s="5">
        <f t="shared" si="3"/>
        <v>0.67620000000000002</v>
      </c>
      <c r="AF41" s="5">
        <f t="shared" si="3"/>
        <v>0.67969999999999997</v>
      </c>
      <c r="AG41" s="5">
        <f t="shared" si="3"/>
        <v>0.68389999999999995</v>
      </c>
      <c r="AH41" s="5">
        <f t="shared" si="3"/>
        <v>0.68740000000000001</v>
      </c>
      <c r="AI41" s="5">
        <f t="shared" si="3"/>
        <v>0.69089999999999996</v>
      </c>
      <c r="AJ41" s="5">
        <f t="shared" si="3"/>
        <v>0.69440000000000002</v>
      </c>
      <c r="AK41" s="5">
        <f t="shared" si="3"/>
        <v>0.69720000000000004</v>
      </c>
      <c r="AL41" s="5">
        <f t="shared" si="3"/>
        <v>0.70069999999999999</v>
      </c>
      <c r="AM41" s="5">
        <f t="shared" si="3"/>
        <v>0.70419999999999994</v>
      </c>
      <c r="AN41" s="5">
        <f t="shared" si="3"/>
        <v>0.70700000000000007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4.2129629629629626E-3</v>
      </c>
      <c r="F42" s="5">
        <f t="shared" ref="F42:AN42" si="5">F38/(30*24*60*60)</f>
        <v>5.9413580246913582E-3</v>
      </c>
      <c r="G42" s="5">
        <f t="shared" si="5"/>
        <v>8.0748456790123452E-3</v>
      </c>
      <c r="H42" s="5">
        <f t="shared" si="5"/>
        <v>9.9112654320987655E-3</v>
      </c>
      <c r="I42" s="5">
        <f t="shared" si="5"/>
        <v>1.2098765432098766E-2</v>
      </c>
      <c r="J42" s="5">
        <f t="shared" si="5"/>
        <v>1.4232253086419754E-2</v>
      </c>
      <c r="K42" s="5">
        <f t="shared" si="5"/>
        <v>1.6041666666666666E-2</v>
      </c>
      <c r="L42" s="5">
        <f t="shared" si="5"/>
        <v>1.7851080246913582E-2</v>
      </c>
      <c r="M42" s="5">
        <f t="shared" si="5"/>
        <v>1.9552469135802469E-2</v>
      </c>
      <c r="N42" s="5">
        <f t="shared" si="5"/>
        <v>2.1280864197530863E-2</v>
      </c>
      <c r="O42" s="5">
        <f t="shared" si="5"/>
        <v>2.3063271604938273E-2</v>
      </c>
      <c r="P42" s="5">
        <f t="shared" si="5"/>
        <v>2.4440586419753087E-2</v>
      </c>
      <c r="Q42" s="5">
        <f t="shared" si="5"/>
        <v>2.4413580246913581E-2</v>
      </c>
      <c r="R42" s="5">
        <f t="shared" si="5"/>
        <v>2.4521604938271605E-2</v>
      </c>
      <c r="S42" s="5">
        <f t="shared" si="5"/>
        <v>2.4683641975308642E-2</v>
      </c>
      <c r="T42" s="5">
        <f t="shared" si="5"/>
        <v>2.4818672839506173E-2</v>
      </c>
      <c r="U42" s="5">
        <f t="shared" si="5"/>
        <v>2.4953703703703704E-2</v>
      </c>
      <c r="V42" s="5">
        <f t="shared" si="5"/>
        <v>2.5115740740740741E-2</v>
      </c>
      <c r="W42" s="5">
        <f t="shared" si="5"/>
        <v>2.5250771604938271E-2</v>
      </c>
      <c r="X42" s="5">
        <f t="shared" si="5"/>
        <v>2.5385802469135802E-2</v>
      </c>
      <c r="Y42" s="5">
        <f t="shared" si="5"/>
        <v>2.5493827160493827E-2</v>
      </c>
      <c r="Z42" s="5">
        <f t="shared" si="5"/>
        <v>2.5601851851851851E-2</v>
      </c>
      <c r="AA42" s="5">
        <f t="shared" si="5"/>
        <v>2.5709876543209876E-2</v>
      </c>
      <c r="AB42" s="5">
        <f t="shared" si="5"/>
        <v>2.5817901234567901E-2</v>
      </c>
      <c r="AC42" s="5">
        <f t="shared" si="5"/>
        <v>2.5817901234567901E-2</v>
      </c>
      <c r="AD42" s="5">
        <f t="shared" si="5"/>
        <v>2.5952932098765431E-2</v>
      </c>
      <c r="AE42" s="5">
        <f t="shared" si="5"/>
        <v>2.6087962962962962E-2</v>
      </c>
      <c r="AF42" s="5">
        <f t="shared" si="5"/>
        <v>2.6222993827160493E-2</v>
      </c>
      <c r="AG42" s="5">
        <f t="shared" si="5"/>
        <v>2.638503086419753E-2</v>
      </c>
      <c r="AH42" s="5">
        <f t="shared" si="5"/>
        <v>2.6520061728395061E-2</v>
      </c>
      <c r="AI42" s="5">
        <f t="shared" si="5"/>
        <v>2.6655092592592591E-2</v>
      </c>
      <c r="AJ42" s="5">
        <f t="shared" si="5"/>
        <v>2.6790123456790122E-2</v>
      </c>
      <c r="AK42" s="5">
        <f t="shared" si="5"/>
        <v>2.6898148148148147E-2</v>
      </c>
      <c r="AL42" s="5">
        <f t="shared" si="5"/>
        <v>2.7033179012345677E-2</v>
      </c>
      <c r="AM42" s="5">
        <f t="shared" si="5"/>
        <v>2.7168209876543208E-2</v>
      </c>
      <c r="AN42" s="5">
        <f t="shared" si="5"/>
        <v>2.7276234567901233E-2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4680</v>
      </c>
      <c r="F44" s="6">
        <f>ROUNDUP(F30*'Reference Data'!$B$4,0)</f>
        <v>6600</v>
      </c>
      <c r="G44" s="6">
        <f>ROUNDUP(G30*'Reference Data'!$B$4,0)</f>
        <v>8970</v>
      </c>
      <c r="H44" s="6">
        <f>ROUNDUP(H30*'Reference Data'!$B$4,0)</f>
        <v>11010</v>
      </c>
      <c r="I44" s="6">
        <f>ROUNDUP(I30*'Reference Data'!$B$4,0)</f>
        <v>13440</v>
      </c>
      <c r="J44" s="6">
        <f>ROUNDUP(J30*'Reference Data'!$B$4,0)</f>
        <v>15810</v>
      </c>
      <c r="K44" s="6">
        <f>ROUNDUP(K30*'Reference Data'!$B$4,0)</f>
        <v>17820</v>
      </c>
      <c r="L44" s="6">
        <f>ROUNDUP(L30*'Reference Data'!$B$4,0)</f>
        <v>19830</v>
      </c>
      <c r="M44" s="6">
        <f>ROUNDUP(M30*'Reference Data'!$B$4,0)</f>
        <v>21720</v>
      </c>
      <c r="N44" s="6">
        <f>ROUNDUP(N30*'Reference Data'!$B$4,0)</f>
        <v>23640</v>
      </c>
      <c r="O44" s="6">
        <f>ROUNDUP(O30*'Reference Data'!$B$4,0)</f>
        <v>25620</v>
      </c>
      <c r="P44" s="6">
        <f>ROUNDUP(P30*'Reference Data'!$B$4,0)</f>
        <v>27150</v>
      </c>
      <c r="Q44" s="6">
        <f>ROUNDUP(Q30*'Reference Data'!$B$4,0)</f>
        <v>27120</v>
      </c>
      <c r="R44" s="6">
        <f>ROUNDUP(R30*'Reference Data'!$B$4,0)</f>
        <v>27240</v>
      </c>
      <c r="S44" s="6">
        <f>ROUNDUP(S30*'Reference Data'!$B$4,0)</f>
        <v>27420</v>
      </c>
      <c r="T44" s="6">
        <f>ROUNDUP(T30*'Reference Data'!$B$4,0)</f>
        <v>27570</v>
      </c>
      <c r="U44" s="6">
        <f>ROUNDUP(U30*'Reference Data'!$B$4,0)</f>
        <v>27720</v>
      </c>
      <c r="V44" s="6">
        <f>ROUNDUP(V30*'Reference Data'!$B$4,0)</f>
        <v>27900</v>
      </c>
      <c r="W44" s="6">
        <f>ROUNDUP(W30*'Reference Data'!$B$4,0)</f>
        <v>28050</v>
      </c>
      <c r="X44" s="6">
        <f>ROUNDUP(X30*'Reference Data'!$B$4,0)</f>
        <v>28200</v>
      </c>
      <c r="Y44" s="6">
        <f>ROUNDUP(Y30*'Reference Data'!$B$4,0)</f>
        <v>28320</v>
      </c>
      <c r="Z44" s="6">
        <f>ROUNDUP(Z30*'Reference Data'!$B$4,0)</f>
        <v>28440</v>
      </c>
      <c r="AA44" s="6">
        <f>ROUNDUP(AA30*'Reference Data'!$B$4,0)</f>
        <v>28560</v>
      </c>
      <c r="AB44" s="6">
        <f>ROUNDUP(AB30*'Reference Data'!$B$4,0)</f>
        <v>28680</v>
      </c>
      <c r="AC44" s="6">
        <f>ROUNDUP(AC30*'Reference Data'!$B$4,0)</f>
        <v>28680</v>
      </c>
      <c r="AD44" s="6">
        <f>ROUNDUP(AD30*'Reference Data'!$B$4,0)</f>
        <v>28830</v>
      </c>
      <c r="AE44" s="6">
        <f>ROUNDUP(AE30*'Reference Data'!$B$4,0)</f>
        <v>28980</v>
      </c>
      <c r="AF44" s="6">
        <f>ROUNDUP(AF30*'Reference Data'!$B$4,0)</f>
        <v>29130</v>
      </c>
      <c r="AG44" s="6">
        <f>ROUNDUP(AG30*'Reference Data'!$B$4,0)</f>
        <v>29310</v>
      </c>
      <c r="AH44" s="6">
        <f>ROUNDUP(AH30*'Reference Data'!$B$4,0)</f>
        <v>29460</v>
      </c>
      <c r="AI44" s="6">
        <f>ROUNDUP(AI30*'Reference Data'!$B$4,0)</f>
        <v>29610</v>
      </c>
      <c r="AJ44" s="6">
        <f>ROUNDUP(AJ30*'Reference Data'!$B$4,0)</f>
        <v>29760</v>
      </c>
      <c r="AK44" s="6">
        <f>ROUNDUP(AK30*'Reference Data'!$B$4,0)</f>
        <v>29880</v>
      </c>
      <c r="AL44" s="6">
        <f>ROUNDUP(AL30*'Reference Data'!$B$4,0)</f>
        <v>30030</v>
      </c>
      <c r="AM44" s="6">
        <f>ROUNDUP(AM30*'Reference Data'!$B$4,0)</f>
        <v>30180</v>
      </c>
      <c r="AN44" s="6">
        <f>ROUNDUP(AN30*'Reference Data'!$B$4,0)</f>
        <v>30300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280.8</v>
      </c>
      <c r="F45" s="6">
        <f>F44*'Reference Data'!$B$7</f>
        <v>396</v>
      </c>
      <c r="G45" s="6">
        <f>G44*'Reference Data'!$B$7</f>
        <v>538.19999999999993</v>
      </c>
      <c r="H45" s="6">
        <f>H44*'Reference Data'!$B$7</f>
        <v>660.6</v>
      </c>
      <c r="I45" s="6">
        <f>I44*'Reference Data'!$B$7</f>
        <v>806.4</v>
      </c>
      <c r="J45" s="6">
        <f>J44*'Reference Data'!$B$7</f>
        <v>948.59999999999991</v>
      </c>
      <c r="K45" s="6">
        <f>K44*'Reference Data'!$B$7</f>
        <v>1069.2</v>
      </c>
      <c r="L45" s="6">
        <f>L44*'Reference Data'!$B$7</f>
        <v>1189.8</v>
      </c>
      <c r="M45" s="6">
        <f>M44*'Reference Data'!$B$7</f>
        <v>1303.2</v>
      </c>
      <c r="N45" s="6">
        <f>N44*'Reference Data'!$B$7</f>
        <v>1418.3999999999999</v>
      </c>
      <c r="O45" s="6">
        <f>O44*'Reference Data'!$B$7</f>
        <v>1537.2</v>
      </c>
      <c r="P45" s="6">
        <f>P44*'Reference Data'!$B$7</f>
        <v>1629</v>
      </c>
      <c r="Q45" s="6">
        <f>Q44*'Reference Data'!$B$7</f>
        <v>1627.2</v>
      </c>
      <c r="R45" s="6">
        <f>R44*'Reference Data'!$B$7</f>
        <v>1634.3999999999999</v>
      </c>
      <c r="S45" s="6">
        <f>S44*'Reference Data'!$B$7</f>
        <v>1645.2</v>
      </c>
      <c r="T45" s="6">
        <f>T44*'Reference Data'!$B$7</f>
        <v>1654.2</v>
      </c>
      <c r="U45" s="6">
        <f>U44*'Reference Data'!$B$7</f>
        <v>1663.2</v>
      </c>
      <c r="V45" s="6">
        <f>V44*'Reference Data'!$B$7</f>
        <v>1674</v>
      </c>
      <c r="W45" s="6">
        <f>W44*'Reference Data'!$B$7</f>
        <v>1683</v>
      </c>
      <c r="X45" s="6">
        <f>X44*'Reference Data'!$B$7</f>
        <v>1692</v>
      </c>
      <c r="Y45" s="6">
        <f>Y44*'Reference Data'!$B$7</f>
        <v>1699.2</v>
      </c>
      <c r="Z45" s="6">
        <f>Z44*'Reference Data'!$B$7</f>
        <v>1706.3999999999999</v>
      </c>
      <c r="AA45" s="6">
        <f>AA44*'Reference Data'!$B$7</f>
        <v>1713.6</v>
      </c>
      <c r="AB45" s="6">
        <f>AB44*'Reference Data'!$B$7</f>
        <v>1720.8</v>
      </c>
      <c r="AC45" s="6">
        <f>AC44*'Reference Data'!$B$7</f>
        <v>1720.8</v>
      </c>
      <c r="AD45" s="6">
        <f>AD44*'Reference Data'!$B$7</f>
        <v>1729.8</v>
      </c>
      <c r="AE45" s="6">
        <f>AE44*'Reference Data'!$B$7</f>
        <v>1738.8</v>
      </c>
      <c r="AF45" s="6">
        <f>AF44*'Reference Data'!$B$7</f>
        <v>1747.8</v>
      </c>
      <c r="AG45" s="6">
        <f>AG44*'Reference Data'!$B$7</f>
        <v>1758.6</v>
      </c>
      <c r="AH45" s="6">
        <f>AH44*'Reference Data'!$B$7</f>
        <v>1767.6</v>
      </c>
      <c r="AI45" s="6">
        <f>AI44*'Reference Data'!$B$7</f>
        <v>1776.6</v>
      </c>
      <c r="AJ45" s="6">
        <f>AJ44*'Reference Data'!$B$7</f>
        <v>1785.6</v>
      </c>
      <c r="AK45" s="6">
        <f>AK44*'Reference Data'!$B$7</f>
        <v>1792.8</v>
      </c>
      <c r="AL45" s="6">
        <f>AL44*'Reference Data'!$B$7</f>
        <v>1801.8</v>
      </c>
      <c r="AM45" s="6">
        <f>AM44*'Reference Data'!$B$7</f>
        <v>1810.8</v>
      </c>
      <c r="AN45" s="6">
        <f>AN44*'Reference Data'!$B$7</f>
        <v>1818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14.040000000000001</v>
      </c>
      <c r="F46" s="6">
        <f>F45*'Reference Data'!$B$8</f>
        <v>19.8</v>
      </c>
      <c r="G46" s="6">
        <f>G45*'Reference Data'!$B$8</f>
        <v>26.909999999999997</v>
      </c>
      <c r="H46" s="6">
        <f>H45*'Reference Data'!$B$8</f>
        <v>33.03</v>
      </c>
      <c r="I46" s="6">
        <f>I45*'Reference Data'!$B$8</f>
        <v>40.32</v>
      </c>
      <c r="J46" s="6">
        <f>J45*'Reference Data'!$B$8</f>
        <v>47.43</v>
      </c>
      <c r="K46" s="6">
        <f>K45*'Reference Data'!$B$8</f>
        <v>53.460000000000008</v>
      </c>
      <c r="L46" s="6">
        <f>L45*'Reference Data'!$B$8</f>
        <v>59.49</v>
      </c>
      <c r="M46" s="6">
        <f>M45*'Reference Data'!$B$8</f>
        <v>65.160000000000011</v>
      </c>
      <c r="N46" s="6">
        <f>N45*'Reference Data'!$B$8</f>
        <v>70.92</v>
      </c>
      <c r="O46" s="6">
        <f>O45*'Reference Data'!$B$8</f>
        <v>76.860000000000014</v>
      </c>
      <c r="P46" s="6">
        <f>P45*'Reference Data'!$B$8</f>
        <v>81.45</v>
      </c>
      <c r="Q46" s="6">
        <f>Q45*'Reference Data'!$B$8</f>
        <v>81.360000000000014</v>
      </c>
      <c r="R46" s="6">
        <f>R45*'Reference Data'!$B$8</f>
        <v>81.72</v>
      </c>
      <c r="S46" s="6">
        <f>S45*'Reference Data'!$B$8</f>
        <v>82.26</v>
      </c>
      <c r="T46" s="6">
        <f>T45*'Reference Data'!$B$8</f>
        <v>82.710000000000008</v>
      </c>
      <c r="U46" s="6">
        <f>U45*'Reference Data'!$B$8</f>
        <v>83.160000000000011</v>
      </c>
      <c r="V46" s="6">
        <f>V45*'Reference Data'!$B$8</f>
        <v>83.7</v>
      </c>
      <c r="W46" s="6">
        <f>W45*'Reference Data'!$B$8</f>
        <v>84.15</v>
      </c>
      <c r="X46" s="6">
        <f>X45*'Reference Data'!$B$8</f>
        <v>84.600000000000009</v>
      </c>
      <c r="Y46" s="6">
        <f>Y45*'Reference Data'!$B$8</f>
        <v>84.960000000000008</v>
      </c>
      <c r="Z46" s="6">
        <f>Z45*'Reference Data'!$B$8</f>
        <v>85.32</v>
      </c>
      <c r="AA46" s="6">
        <f>AA45*'Reference Data'!$B$8</f>
        <v>85.68</v>
      </c>
      <c r="AB46" s="6">
        <f>AB45*'Reference Data'!$B$8</f>
        <v>86.04</v>
      </c>
      <c r="AC46" s="6">
        <f>AC45*'Reference Data'!$B$8</f>
        <v>86.04</v>
      </c>
      <c r="AD46" s="6">
        <f>AD45*'Reference Data'!$B$8</f>
        <v>86.490000000000009</v>
      </c>
      <c r="AE46" s="6">
        <f>AE45*'Reference Data'!$B$8</f>
        <v>86.94</v>
      </c>
      <c r="AF46" s="6">
        <f>AF45*'Reference Data'!$B$8</f>
        <v>87.39</v>
      </c>
      <c r="AG46" s="6">
        <f>AG45*'Reference Data'!$B$8</f>
        <v>87.93</v>
      </c>
      <c r="AH46" s="6">
        <f>AH45*'Reference Data'!$B$8</f>
        <v>88.38</v>
      </c>
      <c r="AI46" s="6">
        <f>AI45*'Reference Data'!$B$8</f>
        <v>88.83</v>
      </c>
      <c r="AJ46" s="6">
        <f>AJ45*'Reference Data'!$B$8</f>
        <v>89.28</v>
      </c>
      <c r="AK46" s="6">
        <f>AK45*'Reference Data'!$B$8</f>
        <v>89.64</v>
      </c>
      <c r="AL46" s="6">
        <f>AL45*'Reference Data'!$B$8</f>
        <v>90.09</v>
      </c>
      <c r="AM46" s="6">
        <f>AM45*'Reference Data'!$B$8</f>
        <v>90.54</v>
      </c>
      <c r="AN46" s="6">
        <f>AN45*'Reference Data'!$B$8</f>
        <v>90.9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4.6800000000000001E-2</v>
      </c>
      <c r="F47" s="5">
        <f t="shared" ref="F47:AN47" si="7">F46/(60*5)</f>
        <v>6.6000000000000003E-2</v>
      </c>
      <c r="G47" s="5">
        <f t="shared" si="7"/>
        <v>8.9699999999999988E-2</v>
      </c>
      <c r="H47" s="5">
        <f t="shared" si="7"/>
        <v>0.1101</v>
      </c>
      <c r="I47" s="5">
        <f t="shared" si="7"/>
        <v>0.13439999999999999</v>
      </c>
      <c r="J47" s="5">
        <f t="shared" si="7"/>
        <v>0.15809999999999999</v>
      </c>
      <c r="K47" s="5">
        <f t="shared" si="7"/>
        <v>0.17820000000000003</v>
      </c>
      <c r="L47" s="5">
        <f t="shared" si="7"/>
        <v>0.1983</v>
      </c>
      <c r="M47" s="5">
        <f t="shared" si="7"/>
        <v>0.21720000000000003</v>
      </c>
      <c r="N47" s="5">
        <f t="shared" si="7"/>
        <v>0.2364</v>
      </c>
      <c r="O47" s="5">
        <f t="shared" si="7"/>
        <v>0.25620000000000004</v>
      </c>
      <c r="P47" s="5">
        <f t="shared" si="7"/>
        <v>0.27150000000000002</v>
      </c>
      <c r="Q47" s="5">
        <f t="shared" si="7"/>
        <v>0.27120000000000005</v>
      </c>
      <c r="R47" s="5">
        <f t="shared" si="7"/>
        <v>0.27239999999999998</v>
      </c>
      <c r="S47" s="5">
        <f t="shared" si="7"/>
        <v>0.2742</v>
      </c>
      <c r="T47" s="5">
        <f t="shared" si="7"/>
        <v>0.2757</v>
      </c>
      <c r="U47" s="5">
        <f t="shared" si="7"/>
        <v>0.27720000000000006</v>
      </c>
      <c r="V47" s="5">
        <f t="shared" si="7"/>
        <v>0.27900000000000003</v>
      </c>
      <c r="W47" s="5">
        <f t="shared" si="7"/>
        <v>0.28050000000000003</v>
      </c>
      <c r="X47" s="5">
        <f t="shared" si="7"/>
        <v>0.28200000000000003</v>
      </c>
      <c r="Y47" s="5">
        <f t="shared" si="7"/>
        <v>0.28320000000000001</v>
      </c>
      <c r="Z47" s="5">
        <f t="shared" si="7"/>
        <v>0.28439999999999999</v>
      </c>
      <c r="AA47" s="5">
        <f t="shared" si="7"/>
        <v>0.28560000000000002</v>
      </c>
      <c r="AB47" s="5">
        <f t="shared" si="7"/>
        <v>0.2868</v>
      </c>
      <c r="AC47" s="5">
        <f t="shared" si="7"/>
        <v>0.2868</v>
      </c>
      <c r="AD47" s="5">
        <f t="shared" si="7"/>
        <v>0.28830000000000006</v>
      </c>
      <c r="AE47" s="5">
        <f t="shared" si="7"/>
        <v>0.2898</v>
      </c>
      <c r="AF47" s="5">
        <f t="shared" si="7"/>
        <v>0.2913</v>
      </c>
      <c r="AG47" s="5">
        <f t="shared" si="7"/>
        <v>0.29310000000000003</v>
      </c>
      <c r="AH47" s="5">
        <f t="shared" si="7"/>
        <v>0.29459999999999997</v>
      </c>
      <c r="AI47" s="5">
        <f t="shared" si="7"/>
        <v>0.29609999999999997</v>
      </c>
      <c r="AJ47" s="5">
        <f t="shared" si="7"/>
        <v>0.29760000000000003</v>
      </c>
      <c r="AK47" s="5">
        <f t="shared" si="7"/>
        <v>0.29880000000000001</v>
      </c>
      <c r="AL47" s="5">
        <f t="shared" si="7"/>
        <v>0.30030000000000001</v>
      </c>
      <c r="AM47" s="5">
        <f t="shared" si="7"/>
        <v>0.30180000000000001</v>
      </c>
      <c r="AN47" s="5">
        <f t="shared" si="7"/>
        <v>0.30299999999999999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1.8055555555555555E-3</v>
      </c>
      <c r="F48" s="5">
        <f t="shared" ref="F48:AN48" si="9">F44/(30*24*60*60)</f>
        <v>2.5462962962962965E-3</v>
      </c>
      <c r="G48" s="5">
        <f t="shared" si="9"/>
        <v>3.460648148148148E-3</v>
      </c>
      <c r="H48" s="5">
        <f t="shared" si="9"/>
        <v>4.2476851851851851E-3</v>
      </c>
      <c r="I48" s="5">
        <f t="shared" si="9"/>
        <v>5.185185185185185E-3</v>
      </c>
      <c r="J48" s="5">
        <f t="shared" si="9"/>
        <v>6.099537037037037E-3</v>
      </c>
      <c r="K48" s="5">
        <f t="shared" si="9"/>
        <v>6.875E-3</v>
      </c>
      <c r="L48" s="5">
        <f t="shared" si="9"/>
        <v>7.6504629629629631E-3</v>
      </c>
      <c r="M48" s="5">
        <f t="shared" si="9"/>
        <v>8.3796296296296292E-3</v>
      </c>
      <c r="N48" s="5">
        <f t="shared" si="9"/>
        <v>9.1203703703703707E-3</v>
      </c>
      <c r="O48" s="5">
        <f t="shared" si="9"/>
        <v>9.8842592592592593E-3</v>
      </c>
      <c r="P48" s="5">
        <f t="shared" si="9"/>
        <v>1.0474537037037037E-2</v>
      </c>
      <c r="Q48" s="5">
        <f t="shared" si="9"/>
        <v>1.0462962962962962E-2</v>
      </c>
      <c r="R48" s="5">
        <f t="shared" si="9"/>
        <v>1.050925925925926E-2</v>
      </c>
      <c r="S48" s="5">
        <f t="shared" si="9"/>
        <v>1.0578703703703703E-2</v>
      </c>
      <c r="T48" s="5">
        <f t="shared" si="9"/>
        <v>1.0636574074074074E-2</v>
      </c>
      <c r="U48" s="5">
        <f t="shared" si="9"/>
        <v>1.0694444444444444E-2</v>
      </c>
      <c r="V48" s="5">
        <f t="shared" si="9"/>
        <v>1.0763888888888889E-2</v>
      </c>
      <c r="W48" s="5">
        <f t="shared" si="9"/>
        <v>1.0821759259259258E-2</v>
      </c>
      <c r="X48" s="5">
        <f t="shared" si="9"/>
        <v>1.087962962962963E-2</v>
      </c>
      <c r="Y48" s="5">
        <f t="shared" si="9"/>
        <v>1.0925925925925926E-2</v>
      </c>
      <c r="Z48" s="5">
        <f t="shared" si="9"/>
        <v>1.0972222222222222E-2</v>
      </c>
      <c r="AA48" s="5">
        <f t="shared" si="9"/>
        <v>1.1018518518518518E-2</v>
      </c>
      <c r="AB48" s="5">
        <f t="shared" si="9"/>
        <v>1.1064814814814816E-2</v>
      </c>
      <c r="AC48" s="5">
        <f t="shared" si="9"/>
        <v>1.1064814814814816E-2</v>
      </c>
      <c r="AD48" s="5">
        <f t="shared" si="9"/>
        <v>1.1122685185185185E-2</v>
      </c>
      <c r="AE48" s="5">
        <f t="shared" si="9"/>
        <v>1.1180555555555555E-2</v>
      </c>
      <c r="AF48" s="5">
        <f t="shared" si="9"/>
        <v>1.1238425925925926E-2</v>
      </c>
      <c r="AG48" s="5">
        <f t="shared" si="9"/>
        <v>1.1307870370370371E-2</v>
      </c>
      <c r="AH48" s="5">
        <f t="shared" si="9"/>
        <v>1.136574074074074E-2</v>
      </c>
      <c r="AI48" s="5">
        <f t="shared" si="9"/>
        <v>1.1423611111111112E-2</v>
      </c>
      <c r="AJ48" s="5">
        <f t="shared" si="9"/>
        <v>1.1481481481481481E-2</v>
      </c>
      <c r="AK48" s="5">
        <f t="shared" si="9"/>
        <v>1.1527777777777777E-2</v>
      </c>
      <c r="AL48" s="5">
        <f t="shared" si="9"/>
        <v>1.1585648148148149E-2</v>
      </c>
      <c r="AM48" s="5">
        <f t="shared" si="9"/>
        <v>1.1643518518518518E-2</v>
      </c>
      <c r="AN48" s="5">
        <f t="shared" si="9"/>
        <v>1.1689814814814814E-2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3379272</v>
      </c>
      <c r="F50" s="6">
        <f>ROUNDUP(F30*'Reference Data'!$B$5,0)</f>
        <v>4765640</v>
      </c>
      <c r="G50" s="6">
        <f>ROUNDUP(G30*'Reference Data'!$B$5,0)</f>
        <v>6476938</v>
      </c>
      <c r="H50" s="6">
        <f>ROUNDUP(H30*'Reference Data'!$B$5,0)</f>
        <v>7949954</v>
      </c>
      <c r="I50" s="6">
        <f>ROUNDUP(I30*'Reference Data'!$B$5,0)</f>
        <v>9704576</v>
      </c>
      <c r="J50" s="6">
        <f>ROUNDUP(J30*'Reference Data'!$B$5,0)</f>
        <v>11415874</v>
      </c>
      <c r="K50" s="6">
        <f>ROUNDUP(K30*'Reference Data'!$B$5,0)</f>
        <v>12867228</v>
      </c>
      <c r="L50" s="6">
        <f>ROUNDUP(L30*'Reference Data'!$B$5,0)</f>
        <v>14318582</v>
      </c>
      <c r="M50" s="6">
        <f>ROUNDUP(M30*'Reference Data'!$B$5,0)</f>
        <v>15683288</v>
      </c>
      <c r="N50" s="6">
        <f>ROUNDUP(N30*'Reference Data'!$B$5,0)</f>
        <v>17069656</v>
      </c>
      <c r="O50" s="6">
        <f>ROUNDUP(O30*'Reference Data'!$B$5,0)</f>
        <v>18499348</v>
      </c>
      <c r="P50" s="6">
        <f>ROUNDUP(P30*'Reference Data'!$B$5,0)</f>
        <v>19604110</v>
      </c>
      <c r="Q50" s="6">
        <f>ROUNDUP(Q30*'Reference Data'!$B$5,0)</f>
        <v>19582448</v>
      </c>
      <c r="R50" s="6">
        <f>ROUNDUP(R30*'Reference Data'!$B$5,0)</f>
        <v>19669096</v>
      </c>
      <c r="S50" s="6">
        <f>ROUNDUP(S30*'Reference Data'!$B$5,0)</f>
        <v>19799068</v>
      </c>
      <c r="T50" s="6">
        <f>ROUNDUP(T30*'Reference Data'!$B$5,0)</f>
        <v>19907378</v>
      </c>
      <c r="U50" s="6">
        <f>ROUNDUP(U30*'Reference Data'!$B$5,0)</f>
        <v>20015688</v>
      </c>
      <c r="V50" s="6">
        <f>ROUNDUP(V30*'Reference Data'!$B$5,0)</f>
        <v>20145660</v>
      </c>
      <c r="W50" s="6">
        <f>ROUNDUP(W30*'Reference Data'!$B$5,0)</f>
        <v>20253970</v>
      </c>
      <c r="X50" s="6">
        <f>ROUNDUP(X30*'Reference Data'!$B$5,0)</f>
        <v>20362280</v>
      </c>
      <c r="Y50" s="6">
        <f>ROUNDUP(Y30*'Reference Data'!$B$5,0)</f>
        <v>20448928</v>
      </c>
      <c r="Z50" s="6">
        <f>ROUNDUP(Z30*'Reference Data'!$B$5,0)</f>
        <v>20535576</v>
      </c>
      <c r="AA50" s="6">
        <f>ROUNDUP(AA30*'Reference Data'!$B$5,0)</f>
        <v>20622224</v>
      </c>
      <c r="AB50" s="6">
        <f>ROUNDUP(AB30*'Reference Data'!$B$5,0)</f>
        <v>20708872</v>
      </c>
      <c r="AC50" s="6">
        <f>ROUNDUP(AC30*'Reference Data'!$B$5,0)</f>
        <v>20708872</v>
      </c>
      <c r="AD50" s="6">
        <f>ROUNDUP(AD30*'Reference Data'!$B$5,0)</f>
        <v>20817182</v>
      </c>
      <c r="AE50" s="6">
        <f>ROUNDUP(AE30*'Reference Data'!$B$5,0)</f>
        <v>20925492</v>
      </c>
      <c r="AF50" s="6">
        <f>ROUNDUP(AF30*'Reference Data'!$B$5,0)</f>
        <v>21033802</v>
      </c>
      <c r="AG50" s="6">
        <f>ROUNDUP(AG30*'Reference Data'!$B$5,0)</f>
        <v>21163774</v>
      </c>
      <c r="AH50" s="6">
        <f>ROUNDUP(AH30*'Reference Data'!$B$5,0)</f>
        <v>21272084</v>
      </c>
      <c r="AI50" s="6">
        <f>ROUNDUP(AI30*'Reference Data'!$B$5,0)</f>
        <v>21380394</v>
      </c>
      <c r="AJ50" s="6">
        <f>ROUNDUP(AJ30*'Reference Data'!$B$5,0)</f>
        <v>21488704</v>
      </c>
      <c r="AK50" s="6">
        <f>ROUNDUP(AK30*'Reference Data'!$B$5,0)</f>
        <v>21575352</v>
      </c>
      <c r="AL50" s="6">
        <f>ROUNDUP(AL30*'Reference Data'!$B$5,0)</f>
        <v>21683662</v>
      </c>
      <c r="AM50" s="6">
        <f>ROUNDUP(AM30*'Reference Data'!$B$5,0)</f>
        <v>21791972</v>
      </c>
      <c r="AN50" s="6">
        <f>ROUNDUP(AN30*'Reference Data'!$B$5,0)</f>
        <v>21878620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135170.88</v>
      </c>
      <c r="F51" s="6">
        <f>F50*'Reference Data'!$B$9</f>
        <v>190625.6</v>
      </c>
      <c r="G51" s="6">
        <f>G50*'Reference Data'!$B$9</f>
        <v>259077.52000000002</v>
      </c>
      <c r="H51" s="6">
        <f>H50*'Reference Data'!$B$9</f>
        <v>317998.16000000003</v>
      </c>
      <c r="I51" s="6">
        <f>I50*'Reference Data'!$B$9</f>
        <v>388183.03999999998</v>
      </c>
      <c r="J51" s="6">
        <f>J50*'Reference Data'!$B$9</f>
        <v>456634.96</v>
      </c>
      <c r="K51" s="6">
        <f>K50*'Reference Data'!$B$9</f>
        <v>514689.12</v>
      </c>
      <c r="L51" s="6">
        <f>L50*'Reference Data'!$B$9</f>
        <v>572743.28</v>
      </c>
      <c r="M51" s="6">
        <f>M50*'Reference Data'!$B$9</f>
        <v>627331.52</v>
      </c>
      <c r="N51" s="6">
        <f>N50*'Reference Data'!$B$9</f>
        <v>682786.24</v>
      </c>
      <c r="O51" s="6">
        <f>O50*'Reference Data'!$B$9</f>
        <v>739973.92</v>
      </c>
      <c r="P51" s="6">
        <f>P50*'Reference Data'!$B$9</f>
        <v>784164.4</v>
      </c>
      <c r="Q51" s="6">
        <f>Q50*'Reference Data'!$B$9</f>
        <v>783297.92</v>
      </c>
      <c r="R51" s="6">
        <f>R50*'Reference Data'!$B$9</f>
        <v>786763.84</v>
      </c>
      <c r="S51" s="6">
        <f>S50*'Reference Data'!$B$9</f>
        <v>791962.72</v>
      </c>
      <c r="T51" s="6">
        <f>T50*'Reference Data'!$B$9</f>
        <v>796295.12</v>
      </c>
      <c r="U51" s="6">
        <f>U50*'Reference Data'!$B$9</f>
        <v>800627.52</v>
      </c>
      <c r="V51" s="6">
        <f>V50*'Reference Data'!$B$9</f>
        <v>805826.4</v>
      </c>
      <c r="W51" s="6">
        <f>W50*'Reference Data'!$B$9</f>
        <v>810158.8</v>
      </c>
      <c r="X51" s="6">
        <f>X50*'Reference Data'!$B$9</f>
        <v>814491.20000000007</v>
      </c>
      <c r="Y51" s="6">
        <f>Y50*'Reference Data'!$B$9</f>
        <v>817957.12</v>
      </c>
      <c r="Z51" s="6">
        <f>Z50*'Reference Data'!$B$9</f>
        <v>821423.04</v>
      </c>
      <c r="AA51" s="6">
        <f>AA50*'Reference Data'!$B$9</f>
        <v>824888.96</v>
      </c>
      <c r="AB51" s="6">
        <f>AB50*'Reference Data'!$B$9</f>
        <v>828354.88</v>
      </c>
      <c r="AC51" s="6">
        <f>AC50*'Reference Data'!$B$9</f>
        <v>828354.88</v>
      </c>
      <c r="AD51" s="6">
        <f>AD50*'Reference Data'!$B$9</f>
        <v>832687.28</v>
      </c>
      <c r="AE51" s="6">
        <f>AE50*'Reference Data'!$B$9</f>
        <v>837019.68</v>
      </c>
      <c r="AF51" s="6">
        <f>AF50*'Reference Data'!$B$9</f>
        <v>841352.08000000007</v>
      </c>
      <c r="AG51" s="6">
        <f>AG50*'Reference Data'!$B$9</f>
        <v>846550.96</v>
      </c>
      <c r="AH51" s="6">
        <f>AH50*'Reference Data'!$B$9</f>
        <v>850883.36</v>
      </c>
      <c r="AI51" s="6">
        <f>AI50*'Reference Data'!$B$9</f>
        <v>855215.76</v>
      </c>
      <c r="AJ51" s="6">
        <f>AJ50*'Reference Data'!$B$9</f>
        <v>859548.16000000003</v>
      </c>
      <c r="AK51" s="6">
        <f>AK50*'Reference Data'!$B$9</f>
        <v>863014.08000000007</v>
      </c>
      <c r="AL51" s="6">
        <f>AL50*'Reference Data'!$B$9</f>
        <v>867346.48</v>
      </c>
      <c r="AM51" s="6">
        <f>AM50*'Reference Data'!$B$9</f>
        <v>871678.88</v>
      </c>
      <c r="AN51" s="6">
        <f>AN50*'Reference Data'!$B$9</f>
        <v>875144.8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540.68352000000004</v>
      </c>
      <c r="F52" s="6">
        <f>F51*'Reference Data'!$B$10</f>
        <v>762.50240000000008</v>
      </c>
      <c r="G52" s="6">
        <f>G51*'Reference Data'!$B$10</f>
        <v>1036.3100800000002</v>
      </c>
      <c r="H52" s="6">
        <f>H51*'Reference Data'!$B$10</f>
        <v>1271.9926400000002</v>
      </c>
      <c r="I52" s="6">
        <f>I51*'Reference Data'!$B$10</f>
        <v>1552.73216</v>
      </c>
      <c r="J52" s="6">
        <f>J51*'Reference Data'!$B$10</f>
        <v>1826.5398400000001</v>
      </c>
      <c r="K52" s="6">
        <f>K51*'Reference Data'!$B$10</f>
        <v>2058.75648</v>
      </c>
      <c r="L52" s="6">
        <f>L51*'Reference Data'!$B$10</f>
        <v>2290.9731200000001</v>
      </c>
      <c r="M52" s="6">
        <f>M51*'Reference Data'!$B$10</f>
        <v>2509.3260800000003</v>
      </c>
      <c r="N52" s="6">
        <f>N51*'Reference Data'!$B$10</f>
        <v>2731.1449600000001</v>
      </c>
      <c r="O52" s="6">
        <f>O51*'Reference Data'!$B$10</f>
        <v>2959.8956800000001</v>
      </c>
      <c r="P52" s="6">
        <f>P51*'Reference Data'!$B$10</f>
        <v>3136.6576</v>
      </c>
      <c r="Q52" s="6">
        <f>Q51*'Reference Data'!$B$10</f>
        <v>3133.1916800000004</v>
      </c>
      <c r="R52" s="6">
        <f>R51*'Reference Data'!$B$10</f>
        <v>3147.0553599999998</v>
      </c>
      <c r="S52" s="6">
        <f>S51*'Reference Data'!$B$10</f>
        <v>3167.85088</v>
      </c>
      <c r="T52" s="6">
        <f>T51*'Reference Data'!$B$10</f>
        <v>3185.18048</v>
      </c>
      <c r="U52" s="6">
        <f>U51*'Reference Data'!$B$10</f>
        <v>3202.51008</v>
      </c>
      <c r="V52" s="6">
        <f>V51*'Reference Data'!$B$10</f>
        <v>3223.3056000000001</v>
      </c>
      <c r="W52" s="6">
        <f>W51*'Reference Data'!$B$10</f>
        <v>3240.6352000000002</v>
      </c>
      <c r="X52" s="6">
        <f>X51*'Reference Data'!$B$10</f>
        <v>3257.9648000000002</v>
      </c>
      <c r="Y52" s="6">
        <f>Y51*'Reference Data'!$B$10</f>
        <v>3271.8284800000001</v>
      </c>
      <c r="Z52" s="6">
        <f>Z51*'Reference Data'!$B$10</f>
        <v>3285.6921600000001</v>
      </c>
      <c r="AA52" s="6">
        <f>AA51*'Reference Data'!$B$10</f>
        <v>3299.55584</v>
      </c>
      <c r="AB52" s="6">
        <f>AB51*'Reference Data'!$B$10</f>
        <v>3313.4195199999999</v>
      </c>
      <c r="AC52" s="6">
        <f>AC51*'Reference Data'!$B$10</f>
        <v>3313.4195199999999</v>
      </c>
      <c r="AD52" s="6">
        <f>AD51*'Reference Data'!$B$10</f>
        <v>3330.7491200000004</v>
      </c>
      <c r="AE52" s="6">
        <f>AE51*'Reference Data'!$B$10</f>
        <v>3348.0787200000004</v>
      </c>
      <c r="AF52" s="6">
        <f>AF51*'Reference Data'!$B$10</f>
        <v>3365.4083200000005</v>
      </c>
      <c r="AG52" s="6">
        <f>AG51*'Reference Data'!$B$10</f>
        <v>3386.2038400000001</v>
      </c>
      <c r="AH52" s="6">
        <f>AH51*'Reference Data'!$B$10</f>
        <v>3403.5334400000002</v>
      </c>
      <c r="AI52" s="6">
        <f>AI51*'Reference Data'!$B$10</f>
        <v>3420.8630400000002</v>
      </c>
      <c r="AJ52" s="6">
        <f>AJ51*'Reference Data'!$B$10</f>
        <v>3438.1926400000002</v>
      </c>
      <c r="AK52" s="6">
        <f>AK51*'Reference Data'!$B$10</f>
        <v>3452.0563200000006</v>
      </c>
      <c r="AL52" s="6">
        <f>AL51*'Reference Data'!$B$10</f>
        <v>3469.3859200000002</v>
      </c>
      <c r="AM52" s="6">
        <f>AM51*'Reference Data'!$B$10</f>
        <v>3486.7155200000002</v>
      </c>
      <c r="AN52" s="6">
        <f>AN51*'Reference Data'!$B$10</f>
        <v>3500.5792000000001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1.8022784000000001</v>
      </c>
      <c r="F53" s="5">
        <f t="shared" si="10"/>
        <v>2.5416746666666667</v>
      </c>
      <c r="G53" s="5">
        <f t="shared" si="10"/>
        <v>3.454366933333334</v>
      </c>
      <c r="H53" s="5">
        <f t="shared" si="10"/>
        <v>4.2399754666666674</v>
      </c>
      <c r="I53" s="5">
        <f t="shared" si="10"/>
        <v>5.1757738666666668</v>
      </c>
      <c r="J53" s="5">
        <f t="shared" si="10"/>
        <v>6.0884661333333341</v>
      </c>
      <c r="K53" s="5">
        <f t="shared" si="10"/>
        <v>6.8625216</v>
      </c>
      <c r="L53" s="5">
        <f t="shared" si="10"/>
        <v>7.6365770666666668</v>
      </c>
      <c r="M53" s="5">
        <f t="shared" si="10"/>
        <v>8.3644202666666683</v>
      </c>
      <c r="N53" s="5">
        <f t="shared" si="10"/>
        <v>9.1038165333333332</v>
      </c>
      <c r="O53" s="5">
        <f t="shared" si="10"/>
        <v>9.8663189333333339</v>
      </c>
      <c r="P53" s="5">
        <f t="shared" si="10"/>
        <v>10.455525333333334</v>
      </c>
      <c r="Q53" s="5">
        <f t="shared" si="10"/>
        <v>10.443972266666668</v>
      </c>
      <c r="R53" s="5">
        <f t="shared" si="10"/>
        <v>10.490184533333332</v>
      </c>
      <c r="S53" s="5">
        <f t="shared" si="10"/>
        <v>10.559502933333333</v>
      </c>
      <c r="T53" s="5">
        <f t="shared" si="10"/>
        <v>10.617268266666667</v>
      </c>
      <c r="U53" s="5">
        <f t="shared" si="10"/>
        <v>10.675033600000001</v>
      </c>
      <c r="V53" s="5">
        <f t="shared" si="10"/>
        <v>10.744352000000001</v>
      </c>
      <c r="W53" s="5">
        <f t="shared" si="10"/>
        <v>10.802117333333333</v>
      </c>
      <c r="X53" s="5">
        <f t="shared" si="10"/>
        <v>10.859882666666667</v>
      </c>
      <c r="Y53" s="5">
        <f t="shared" si="10"/>
        <v>10.906094933333334</v>
      </c>
      <c r="Z53" s="5">
        <f t="shared" si="10"/>
        <v>10.9523072</v>
      </c>
      <c r="AA53" s="5">
        <f t="shared" si="10"/>
        <v>10.998519466666666</v>
      </c>
      <c r="AB53" s="5">
        <f t="shared" si="10"/>
        <v>11.044731733333332</v>
      </c>
      <c r="AC53" s="5">
        <f t="shared" si="10"/>
        <v>11.044731733333332</v>
      </c>
      <c r="AD53" s="5">
        <f t="shared" si="10"/>
        <v>11.102497066666668</v>
      </c>
      <c r="AE53" s="5">
        <f t="shared" si="10"/>
        <v>11.160262400000001</v>
      </c>
      <c r="AF53" s="5">
        <f t="shared" si="10"/>
        <v>11.218027733333335</v>
      </c>
      <c r="AG53" s="5">
        <f t="shared" si="10"/>
        <v>11.287346133333333</v>
      </c>
      <c r="AH53" s="5">
        <f t="shared" si="10"/>
        <v>11.345111466666667</v>
      </c>
      <c r="AI53" s="5">
        <f t="shared" si="10"/>
        <v>11.402876800000001</v>
      </c>
      <c r="AJ53" s="5">
        <f t="shared" si="10"/>
        <v>11.460642133333334</v>
      </c>
      <c r="AK53" s="5">
        <f t="shared" si="10"/>
        <v>11.506854400000002</v>
      </c>
      <c r="AL53" s="5">
        <f t="shared" si="10"/>
        <v>11.564619733333334</v>
      </c>
      <c r="AM53" s="5">
        <f t="shared" si="10"/>
        <v>11.622385066666668</v>
      </c>
      <c r="AN53" s="5">
        <f t="shared" si="10"/>
        <v>11.668597333333334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1.3037314814814815</v>
      </c>
      <c r="F54" s="5">
        <f t="shared" ref="F54:AN54" si="12">F50/(30*24*60*60)</f>
        <v>1.8385956790123457</v>
      </c>
      <c r="G54" s="5">
        <f t="shared" si="12"/>
        <v>2.4988186728395063</v>
      </c>
      <c r="H54" s="5">
        <f t="shared" si="12"/>
        <v>3.0671118827160493</v>
      </c>
      <c r="I54" s="5">
        <f t="shared" si="12"/>
        <v>3.7440493827160495</v>
      </c>
      <c r="J54" s="5">
        <f t="shared" si="12"/>
        <v>4.4042723765432097</v>
      </c>
      <c r="K54" s="5">
        <f t="shared" si="12"/>
        <v>4.9642083333333336</v>
      </c>
      <c r="L54" s="5">
        <f t="shared" si="12"/>
        <v>5.5241442901234565</v>
      </c>
      <c r="M54" s="5">
        <f t="shared" si="12"/>
        <v>6.0506512345679013</v>
      </c>
      <c r="N54" s="5">
        <f t="shared" si="12"/>
        <v>6.5855154320987657</v>
      </c>
      <c r="O54" s="5">
        <f t="shared" si="12"/>
        <v>7.1370941358024691</v>
      </c>
      <c r="P54" s="5">
        <f t="shared" si="12"/>
        <v>7.5633140432098767</v>
      </c>
      <c r="Q54" s="5">
        <f t="shared" si="12"/>
        <v>7.5549567901234571</v>
      </c>
      <c r="R54" s="5">
        <f t="shared" si="12"/>
        <v>7.5883858024691362</v>
      </c>
      <c r="S54" s="5">
        <f t="shared" si="12"/>
        <v>7.6385293209876544</v>
      </c>
      <c r="T54" s="5">
        <f t="shared" si="12"/>
        <v>7.680315586419753</v>
      </c>
      <c r="U54" s="5">
        <f t="shared" si="12"/>
        <v>7.7221018518518516</v>
      </c>
      <c r="V54" s="5">
        <f t="shared" si="12"/>
        <v>7.7722453703703707</v>
      </c>
      <c r="W54" s="5">
        <f t="shared" si="12"/>
        <v>7.8140316358024693</v>
      </c>
      <c r="X54" s="5">
        <f t="shared" si="12"/>
        <v>7.8558179012345679</v>
      </c>
      <c r="Y54" s="5">
        <f t="shared" si="12"/>
        <v>7.889246913580247</v>
      </c>
      <c r="Z54" s="5">
        <f t="shared" si="12"/>
        <v>7.9226759259259261</v>
      </c>
      <c r="AA54" s="5">
        <f t="shared" si="12"/>
        <v>7.9561049382716051</v>
      </c>
      <c r="AB54" s="5">
        <f t="shared" si="12"/>
        <v>7.9895339506172842</v>
      </c>
      <c r="AC54" s="5">
        <f t="shared" si="12"/>
        <v>7.9895339506172842</v>
      </c>
      <c r="AD54" s="5">
        <f t="shared" si="12"/>
        <v>8.031320216049382</v>
      </c>
      <c r="AE54" s="5">
        <f t="shared" si="12"/>
        <v>8.0731064814814815</v>
      </c>
      <c r="AF54" s="5">
        <f t="shared" si="12"/>
        <v>8.114892746913581</v>
      </c>
      <c r="AG54" s="5">
        <f t="shared" si="12"/>
        <v>8.1650362654320983</v>
      </c>
      <c r="AH54" s="5">
        <f t="shared" si="12"/>
        <v>8.2068225308641978</v>
      </c>
      <c r="AI54" s="5">
        <f t="shared" si="12"/>
        <v>8.2486087962962955</v>
      </c>
      <c r="AJ54" s="5">
        <f t="shared" si="12"/>
        <v>8.290395061728395</v>
      </c>
      <c r="AK54" s="5">
        <f t="shared" si="12"/>
        <v>8.3238240740740732</v>
      </c>
      <c r="AL54" s="5">
        <f t="shared" si="12"/>
        <v>8.3656103395061727</v>
      </c>
      <c r="AM54" s="5">
        <f t="shared" si="12"/>
        <v>8.4073966049382722</v>
      </c>
      <c r="AN54" s="5">
        <f t="shared" si="12"/>
        <v>8.4408256172839504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2012-04-05T02:28:53Z</dcterms:modified>
</cp:coreProperties>
</file>