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activeTab="2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5"/>
  <c r="B10"/>
  <c r="C10" s="1"/>
  <c r="B7"/>
  <c r="C7" s="1"/>
  <c r="B3"/>
  <c r="B8" s="1"/>
  <c r="C8" s="1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B4" i="15" s="1"/>
  <c r="AL42" i="10"/>
  <c r="AJ14" i="8" s="1"/>
  <c r="AL39" i="10"/>
  <c r="AL40" s="1"/>
  <c r="AL41" s="1"/>
  <c r="AJ13" i="8" s="1"/>
  <c r="B4" i="16" l="1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<sst xmlns="http://schemas.openxmlformats.org/spreadsheetml/2006/main" count="191" uniqueCount="148">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</sst>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4" sqref="B4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1391</v>
      </c>
      <c r="C3" s="14">
        <v>2782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0.25</v>
      </c>
    </row>
    <row r="29" spans="1:3">
      <c r="A29" s="13" t="s">
        <v>7</v>
      </c>
      <c r="B29" s="15">
        <v>13917</v>
      </c>
    </row>
    <row r="30" spans="1:3">
      <c r="A30" s="13" t="s">
        <v>8</v>
      </c>
      <c r="B30" s="15">
        <v>7419</v>
      </c>
      <c r="C30" s="20"/>
    </row>
    <row r="31" spans="1:3">
      <c r="A31" s="13" t="s">
        <v>5</v>
      </c>
      <c r="B31" s="17">
        <v>0.1</v>
      </c>
    </row>
    <row r="32" spans="1:3">
      <c r="A32" s="13" t="s">
        <v>6</v>
      </c>
      <c r="B32" s="17">
        <v>0.1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B3" sqref="B3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4173</v>
      </c>
      <c r="C3" s="6">
        <f>Calculations!E30</f>
        <v>12051</v>
      </c>
      <c r="D3" s="6">
        <f>Calculations!F30</f>
        <v>12569</v>
      </c>
      <c r="E3" s="6">
        <f>Calculations!G30</f>
        <v>13204</v>
      </c>
      <c r="F3" s="6">
        <f>Calculations!H30</f>
        <v>13756</v>
      </c>
      <c r="G3" s="6">
        <f>Calculations!I30</f>
        <v>14407</v>
      </c>
      <c r="H3" s="6">
        <f>Calculations!J30</f>
        <v>15046</v>
      </c>
      <c r="I3" s="6">
        <f>Calculations!K30</f>
        <v>15589</v>
      </c>
      <c r="J3" s="6">
        <f>Calculations!L30</f>
        <v>16127</v>
      </c>
      <c r="K3" s="6">
        <f>Calculations!M30</f>
        <v>16634</v>
      </c>
      <c r="L3" s="6">
        <f>Calculations!N30</f>
        <v>17150</v>
      </c>
      <c r="M3" s="6">
        <f>Calculations!O30</f>
        <v>17686</v>
      </c>
      <c r="N3" s="6">
        <f>Calculations!P30</f>
        <v>18096</v>
      </c>
      <c r="O3" s="6">
        <f>Calculations!Q30</f>
        <v>10142</v>
      </c>
      <c r="P3" s="6">
        <f>Calculations!R30</f>
        <v>10979</v>
      </c>
      <c r="Q3" s="6">
        <f>Calculations!S30</f>
        <v>12005</v>
      </c>
      <c r="R3" s="6">
        <f>Calculations!T30</f>
        <v>12897</v>
      </c>
      <c r="S3" s="6">
        <f>Calculations!U30</f>
        <v>13948</v>
      </c>
      <c r="T3" s="6">
        <f>Calculations!V30</f>
        <v>14981</v>
      </c>
      <c r="U3" s="6">
        <f>Calculations!W30</f>
        <v>15859</v>
      </c>
      <c r="V3" s="6">
        <f>Calculations!X30</f>
        <v>16728</v>
      </c>
      <c r="W3" s="6">
        <f>Calculations!Y30</f>
        <v>17548</v>
      </c>
      <c r="X3" s="6">
        <f>Calculations!Z30</f>
        <v>18382</v>
      </c>
      <c r="Y3" s="6">
        <f>Calculations!AA30</f>
        <v>19248</v>
      </c>
      <c r="Z3" s="6">
        <f>Calculations!AB30</f>
        <v>19911</v>
      </c>
      <c r="AA3" s="6">
        <f>Calculations!AC30</f>
        <v>18032</v>
      </c>
      <c r="AB3" s="6">
        <f>Calculations!AD30</f>
        <v>18364</v>
      </c>
      <c r="AC3" s="6">
        <f>Calculations!AE30</f>
        <v>18772</v>
      </c>
      <c r="AD3" s="6">
        <f>Calculations!AF30</f>
        <v>19126</v>
      </c>
      <c r="AE3" s="6">
        <f>Calculations!AG30</f>
        <v>19543</v>
      </c>
      <c r="AF3" s="6">
        <f>Calculations!AH30</f>
        <v>19953</v>
      </c>
      <c r="AG3" s="6">
        <f>Calculations!AI30</f>
        <v>20301</v>
      </c>
      <c r="AH3" s="6">
        <f>Calculations!AJ30</f>
        <v>20646</v>
      </c>
      <c r="AI3" s="6">
        <f>Calculations!AK30</f>
        <v>20971</v>
      </c>
      <c r="AJ3" s="6">
        <f>Calculations!AL30</f>
        <v>21302</v>
      </c>
      <c r="AK3" s="6">
        <f>Calculations!AM30</f>
        <v>21645</v>
      </c>
      <c r="AL3" s="6">
        <f>Calculations!AN30</f>
        <v>21907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15691</v>
      </c>
      <c r="C5" s="6">
        <f>Calculations!E36</f>
        <v>45312</v>
      </c>
      <c r="D5" s="6">
        <f>Calculations!F36</f>
        <v>47260</v>
      </c>
      <c r="E5" s="6">
        <f>Calculations!G36</f>
        <v>49648</v>
      </c>
      <c r="F5" s="6">
        <f>Calculations!H36</f>
        <v>51723</v>
      </c>
      <c r="G5" s="6">
        <f>Calculations!I36</f>
        <v>54171</v>
      </c>
      <c r="H5" s="6">
        <f>Calculations!J36</f>
        <v>56573</v>
      </c>
      <c r="I5" s="6">
        <f>Calculations!K36</f>
        <v>58615</v>
      </c>
      <c r="J5" s="6">
        <f>Calculations!L36</f>
        <v>60638</v>
      </c>
      <c r="K5" s="6">
        <f>Calculations!M36</f>
        <v>62544</v>
      </c>
      <c r="L5" s="6">
        <f>Calculations!N36</f>
        <v>64484</v>
      </c>
      <c r="M5" s="6">
        <f>Calculations!O36</f>
        <v>66500</v>
      </c>
      <c r="N5" s="6">
        <f>Calculations!P36</f>
        <v>68041</v>
      </c>
      <c r="O5" s="6">
        <f>Calculations!Q36</f>
        <v>38134</v>
      </c>
      <c r="P5" s="6">
        <f>Calculations!R36</f>
        <v>41282</v>
      </c>
      <c r="Q5" s="6">
        <f>Calculations!S36</f>
        <v>45139</v>
      </c>
      <c r="R5" s="6">
        <f>Calculations!T36</f>
        <v>48493</v>
      </c>
      <c r="S5" s="6">
        <f>Calculations!U36</f>
        <v>52445</v>
      </c>
      <c r="T5" s="6">
        <f>Calculations!V36</f>
        <v>56329</v>
      </c>
      <c r="U5" s="6">
        <f>Calculations!W36</f>
        <v>59630</v>
      </c>
      <c r="V5" s="6">
        <f>Calculations!X36</f>
        <v>62898</v>
      </c>
      <c r="W5" s="6">
        <f>Calculations!Y36</f>
        <v>65981</v>
      </c>
      <c r="X5" s="6">
        <f>Calculations!Z36</f>
        <v>69117</v>
      </c>
      <c r="Y5" s="6">
        <f>Calculations!AA36</f>
        <v>72373</v>
      </c>
      <c r="Z5" s="6">
        <f>Calculations!AB36</f>
        <v>74866</v>
      </c>
      <c r="AA5" s="6">
        <f>Calculations!AC36</f>
        <v>67801</v>
      </c>
      <c r="AB5" s="6">
        <f>Calculations!AD36</f>
        <v>69049</v>
      </c>
      <c r="AC5" s="6">
        <f>Calculations!AE36</f>
        <v>70583</v>
      </c>
      <c r="AD5" s="6">
        <f>Calculations!AF36</f>
        <v>71914</v>
      </c>
      <c r="AE5" s="6">
        <f>Calculations!AG36</f>
        <v>73482</v>
      </c>
      <c r="AF5" s="6">
        <f>Calculations!AH36</f>
        <v>75024</v>
      </c>
      <c r="AG5" s="6">
        <f>Calculations!AI36</f>
        <v>76332</v>
      </c>
      <c r="AH5" s="6">
        <f>Calculations!AJ36</f>
        <v>77629</v>
      </c>
      <c r="AI5" s="6">
        <f>Calculations!AK36</f>
        <v>78851</v>
      </c>
      <c r="AJ5" s="6">
        <f>Calculations!AL36</f>
        <v>80096</v>
      </c>
      <c r="AK5" s="6">
        <f>Calculations!AM36</f>
        <v>81386</v>
      </c>
      <c r="AL5" s="6">
        <f>Calculations!AN36</f>
        <v>82371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9515</v>
      </c>
      <c r="C6" s="6">
        <f>Calculations!E35</f>
        <v>27477</v>
      </c>
      <c r="D6" s="6">
        <f>Calculations!F35</f>
        <v>28658</v>
      </c>
      <c r="E6" s="6">
        <f>Calculations!G35</f>
        <v>30106</v>
      </c>
      <c r="F6" s="6">
        <f>Calculations!H35</f>
        <v>31364</v>
      </c>
      <c r="G6" s="6">
        <f>Calculations!I35</f>
        <v>32848</v>
      </c>
      <c r="H6" s="6">
        <f>Calculations!J35</f>
        <v>34305</v>
      </c>
      <c r="I6" s="6">
        <f>Calculations!K35</f>
        <v>35543</v>
      </c>
      <c r="J6" s="6">
        <f>Calculations!L35</f>
        <v>36770</v>
      </c>
      <c r="K6" s="6">
        <f>Calculations!M35</f>
        <v>37926</v>
      </c>
      <c r="L6" s="6">
        <f>Calculations!N35</f>
        <v>39102</v>
      </c>
      <c r="M6" s="6">
        <f>Calculations!O35</f>
        <v>40325</v>
      </c>
      <c r="N6" s="6">
        <f>Calculations!P35</f>
        <v>41259</v>
      </c>
      <c r="O6" s="6">
        <f>Calculations!Q35</f>
        <v>23124</v>
      </c>
      <c r="P6" s="6">
        <f>Calculations!R35</f>
        <v>25033</v>
      </c>
      <c r="Q6" s="6">
        <f>Calculations!S35</f>
        <v>27372</v>
      </c>
      <c r="R6" s="6">
        <f>Calculations!T35</f>
        <v>29406</v>
      </c>
      <c r="S6" s="6">
        <f>Calculations!U35</f>
        <v>31802</v>
      </c>
      <c r="T6" s="6">
        <f>Calculations!V35</f>
        <v>34157</v>
      </c>
      <c r="U6" s="6">
        <f>Calculations!W35</f>
        <v>36159</v>
      </c>
      <c r="V6" s="6">
        <f>Calculations!X35</f>
        <v>38140</v>
      </c>
      <c r="W6" s="6">
        <f>Calculations!Y35</f>
        <v>40010</v>
      </c>
      <c r="X6" s="6">
        <f>Calculations!Z35</f>
        <v>41911</v>
      </c>
      <c r="Y6" s="6">
        <f>Calculations!AA35</f>
        <v>43886</v>
      </c>
      <c r="Z6" s="6">
        <f>Calculations!AB35</f>
        <v>45398</v>
      </c>
      <c r="AA6" s="6">
        <f>Calculations!AC35</f>
        <v>41113</v>
      </c>
      <c r="AB6" s="6">
        <f>Calculations!AD35</f>
        <v>41870</v>
      </c>
      <c r="AC6" s="6">
        <f>Calculations!AE35</f>
        <v>42801</v>
      </c>
      <c r="AD6" s="6">
        <f>Calculations!AF35</f>
        <v>43608</v>
      </c>
      <c r="AE6" s="6">
        <f>Calculations!AG35</f>
        <v>44559</v>
      </c>
      <c r="AF6" s="6">
        <f>Calculations!AH35</f>
        <v>45493</v>
      </c>
      <c r="AG6" s="6">
        <f>Calculations!AI35</f>
        <v>46287</v>
      </c>
      <c r="AH6" s="6">
        <f>Calculations!AJ35</f>
        <v>47073</v>
      </c>
      <c r="AI6" s="6">
        <f>Calculations!AK35</f>
        <v>47814</v>
      </c>
      <c r="AJ6" s="6">
        <f>Calculations!AL35</f>
        <v>48569</v>
      </c>
      <c r="AK6" s="6">
        <f>Calculations!AM35</f>
        <v>49351</v>
      </c>
      <c r="AL6" s="6">
        <f>Calculations!AN35</f>
        <v>49948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4173</v>
      </c>
      <c r="C8" s="6">
        <f>SUM(Calculations!E4:E13)</f>
        <v>7878</v>
      </c>
      <c r="D8" s="6">
        <f>SUM(Calculations!F4:F13)</f>
        <v>518</v>
      </c>
      <c r="E8" s="6">
        <f>SUM(Calculations!G4:G13)</f>
        <v>635</v>
      </c>
      <c r="F8" s="6">
        <f>SUM(Calculations!H4:H13)</f>
        <v>552</v>
      </c>
      <c r="G8" s="6">
        <f>SUM(Calculations!I4:I13)</f>
        <v>651</v>
      </c>
      <c r="H8" s="6">
        <f>SUM(Calculations!J4:J13)</f>
        <v>639</v>
      </c>
      <c r="I8" s="6">
        <f>SUM(Calculations!K4:K13)</f>
        <v>543</v>
      </c>
      <c r="J8" s="6">
        <f>SUM(Calculations!L4:L13)</f>
        <v>538</v>
      </c>
      <c r="K8" s="6">
        <f>SUM(Calculations!M4:M13)</f>
        <v>507</v>
      </c>
      <c r="L8" s="6">
        <f>SUM(Calculations!N4:N13)</f>
        <v>516</v>
      </c>
      <c r="M8" s="6">
        <f>SUM(Calculations!O4:O13)</f>
        <v>536</v>
      </c>
      <c r="N8" s="6">
        <f>SUM(Calculations!P4:P13)</f>
        <v>410</v>
      </c>
      <c r="O8" s="6">
        <f>SUM(Calculations!Q4:Q13)</f>
        <v>1085</v>
      </c>
      <c r="P8" s="6">
        <f>SUM(Calculations!R4:R13)</f>
        <v>1226</v>
      </c>
      <c r="Q8" s="6">
        <f>SUM(Calculations!S4:S13)</f>
        <v>1503</v>
      </c>
      <c r="R8" s="6">
        <f>SUM(Calculations!T4:T13)</f>
        <v>1306</v>
      </c>
      <c r="S8" s="6">
        <f>SUM(Calculations!U4:U13)</f>
        <v>1540</v>
      </c>
      <c r="T8" s="6">
        <f>SUM(Calculations!V4:V13)</f>
        <v>1513</v>
      </c>
      <c r="U8" s="6">
        <f>SUM(Calculations!W4:W13)</f>
        <v>1286</v>
      </c>
      <c r="V8" s="6">
        <f>SUM(Calculations!X4:X13)</f>
        <v>1273</v>
      </c>
      <c r="W8" s="6">
        <f>SUM(Calculations!Y4:Y13)</f>
        <v>1201</v>
      </c>
      <c r="X8" s="6">
        <f>SUM(Calculations!Z4:Z13)</f>
        <v>1221</v>
      </c>
      <c r="Y8" s="6">
        <f>SUM(Calculations!AA4:AA13)</f>
        <v>1268</v>
      </c>
      <c r="Z8" s="6">
        <f>SUM(Calculations!AB4:AB13)</f>
        <v>971</v>
      </c>
      <c r="AA8" s="6">
        <f>SUM(Calculations!AC4:AC13)</f>
        <v>1195</v>
      </c>
      <c r="AB8" s="6">
        <f>SUM(Calculations!AD4:AD13)</f>
        <v>1349</v>
      </c>
      <c r="AC8" s="6">
        <f>SUM(Calculations!AE4:AE13)</f>
        <v>1655</v>
      </c>
      <c r="AD8" s="6">
        <f>SUM(Calculations!AF4:AF13)</f>
        <v>1437</v>
      </c>
      <c r="AE8" s="6">
        <f>SUM(Calculations!AG4:AG13)</f>
        <v>1695</v>
      </c>
      <c r="AF8" s="6">
        <f>SUM(Calculations!AH4:AH13)</f>
        <v>1665</v>
      </c>
      <c r="AG8" s="6">
        <f>SUM(Calculations!AI4:AI13)</f>
        <v>1415</v>
      </c>
      <c r="AH8" s="6">
        <f>SUM(Calculations!AJ4:AJ13)</f>
        <v>1401</v>
      </c>
      <c r="AI8" s="6">
        <f>SUM(Calculations!AK4:AK13)</f>
        <v>1321</v>
      </c>
      <c r="AJ8" s="6">
        <f>SUM(Calculations!AL4:AL13)</f>
        <v>1344</v>
      </c>
      <c r="AK8" s="6">
        <f>SUM(Calculations!AM4:AM13)</f>
        <v>1395</v>
      </c>
      <c r="AL8" s="6">
        <f>SUM(Calculations!AN4:AN13)</f>
        <v>1068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3013</v>
      </c>
      <c r="P9" s="6">
        <f>SUM(Calculations!R15:R24)</f>
        <v>130</v>
      </c>
      <c r="Q9" s="6">
        <f>SUM(Calculations!S15:S24)</f>
        <v>159</v>
      </c>
      <c r="R9" s="6">
        <f>SUM(Calculations!T15:T24)</f>
        <v>138</v>
      </c>
      <c r="S9" s="6">
        <f>SUM(Calculations!U15:U24)</f>
        <v>163</v>
      </c>
      <c r="T9" s="6">
        <f>SUM(Calculations!V15:V24)</f>
        <v>160</v>
      </c>
      <c r="U9" s="6">
        <f>SUM(Calculations!W15:W24)</f>
        <v>136</v>
      </c>
      <c r="V9" s="6">
        <f>SUM(Calculations!X15:X24)</f>
        <v>135</v>
      </c>
      <c r="W9" s="6">
        <f>SUM(Calculations!Y15:Y24)</f>
        <v>127</v>
      </c>
      <c r="X9" s="6">
        <f>SUM(Calculations!Z15:Z24)</f>
        <v>129</v>
      </c>
      <c r="Y9" s="6">
        <f>SUM(Calculations!AA15:AA24)</f>
        <v>134</v>
      </c>
      <c r="Z9" s="6">
        <f>SUM(Calculations!AB15:AB24)</f>
        <v>103</v>
      </c>
      <c r="AA9" s="6">
        <f>SUM(Calculations!AC15:AC24)</f>
        <v>1025</v>
      </c>
      <c r="AB9" s="6">
        <f>SUM(Calculations!AD15:AD24)</f>
        <v>339</v>
      </c>
      <c r="AC9" s="6">
        <f>SUM(Calculations!AE15:AE24)</f>
        <v>416</v>
      </c>
      <c r="AD9" s="6">
        <f>SUM(Calculations!AF15:AF24)</f>
        <v>361</v>
      </c>
      <c r="AE9" s="6">
        <f>SUM(Calculations!AG15:AG24)</f>
        <v>426</v>
      </c>
      <c r="AF9" s="6">
        <f>SUM(Calculations!AH15:AH24)</f>
        <v>419</v>
      </c>
      <c r="AG9" s="6">
        <f>SUM(Calculations!AI15:AI24)</f>
        <v>356</v>
      </c>
      <c r="AH9" s="6">
        <f>SUM(Calculations!AJ15:AJ24)</f>
        <v>352</v>
      </c>
      <c r="AI9" s="6">
        <f>SUM(Calculations!AK15:AK24)</f>
        <v>332</v>
      </c>
      <c r="AJ9" s="6">
        <f>SUM(Calculations!AL15:AL24)</f>
        <v>338</v>
      </c>
      <c r="AK9" s="6">
        <f>SUM(Calculations!AM15:AM24)</f>
        <v>351</v>
      </c>
      <c r="AL9" s="6">
        <f>SUM(Calculations!AN15:AN24)</f>
        <v>269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1164267</v>
      </c>
      <c r="C10" s="6">
        <f>C12-SUM(C8:C9)</f>
        <v>835692</v>
      </c>
      <c r="D10" s="6">
        <f t="shared" ref="D10:Z10" si="0">D12-SUM(D8:D9)</f>
        <v>879312</v>
      </c>
      <c r="E10" s="6">
        <f t="shared" si="0"/>
        <v>923645</v>
      </c>
      <c r="F10" s="6">
        <f t="shared" si="0"/>
        <v>962368</v>
      </c>
      <c r="G10" s="6">
        <f t="shared" si="0"/>
        <v>1007839</v>
      </c>
      <c r="H10" s="6">
        <f t="shared" si="0"/>
        <v>1052581</v>
      </c>
      <c r="I10" s="6">
        <f t="shared" si="0"/>
        <v>1090687</v>
      </c>
      <c r="J10" s="6">
        <f t="shared" si="0"/>
        <v>1128352</v>
      </c>
      <c r="K10" s="6">
        <f t="shared" si="0"/>
        <v>1163873</v>
      </c>
      <c r="L10" s="6">
        <f t="shared" si="0"/>
        <v>1199984</v>
      </c>
      <c r="M10" s="6">
        <f t="shared" si="0"/>
        <v>1237484</v>
      </c>
      <c r="N10" s="6">
        <f t="shared" si="0"/>
        <v>1266310</v>
      </c>
      <c r="O10" s="6">
        <f t="shared" si="0"/>
        <v>705842</v>
      </c>
      <c r="P10" s="6">
        <f t="shared" si="0"/>
        <v>767174</v>
      </c>
      <c r="Q10" s="6">
        <f t="shared" si="0"/>
        <v>838688</v>
      </c>
      <c r="R10" s="6">
        <f t="shared" si="0"/>
        <v>901346</v>
      </c>
      <c r="S10" s="6">
        <f t="shared" si="0"/>
        <v>974657</v>
      </c>
      <c r="T10" s="6">
        <f t="shared" si="0"/>
        <v>1046997</v>
      </c>
      <c r="U10" s="6">
        <f t="shared" si="0"/>
        <v>1108708</v>
      </c>
      <c r="V10" s="6">
        <f t="shared" si="0"/>
        <v>1169552</v>
      </c>
      <c r="W10" s="6">
        <f t="shared" si="0"/>
        <v>1227032</v>
      </c>
      <c r="X10" s="6">
        <f t="shared" si="0"/>
        <v>1285390</v>
      </c>
      <c r="Y10" s="6">
        <f t="shared" si="0"/>
        <v>1345958</v>
      </c>
      <c r="Z10" s="6">
        <f t="shared" si="0"/>
        <v>1392696</v>
      </c>
      <c r="AA10" s="6">
        <f t="shared" ref="AA10:AL10" si="1">AA12-SUM(AA8:AA9)</f>
        <v>1260020</v>
      </c>
      <c r="AB10" s="6">
        <f t="shared" si="1"/>
        <v>1283792</v>
      </c>
      <c r="AC10" s="6">
        <f t="shared" si="1"/>
        <v>1311969</v>
      </c>
      <c r="AD10" s="6">
        <f t="shared" si="1"/>
        <v>1337022</v>
      </c>
      <c r="AE10" s="6">
        <f t="shared" si="1"/>
        <v>1365889</v>
      </c>
      <c r="AF10" s="6">
        <f t="shared" si="1"/>
        <v>1394626</v>
      </c>
      <c r="AG10" s="6">
        <f t="shared" si="1"/>
        <v>1419299</v>
      </c>
      <c r="AH10" s="6">
        <f t="shared" si="1"/>
        <v>1443467</v>
      </c>
      <c r="AI10" s="6">
        <f t="shared" si="1"/>
        <v>1466317</v>
      </c>
      <c r="AJ10" s="6">
        <f t="shared" si="1"/>
        <v>1489458</v>
      </c>
      <c r="AK10" s="6">
        <f t="shared" si="1"/>
        <v>1513404</v>
      </c>
      <c r="AL10" s="6">
        <f t="shared" si="1"/>
        <v>1532153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1168440</v>
      </c>
      <c r="C12" s="6">
        <f>Calculations!E38</f>
        <v>843570</v>
      </c>
      <c r="D12" s="6">
        <f>Calculations!F38</f>
        <v>879830</v>
      </c>
      <c r="E12" s="6">
        <f>Calculations!G38</f>
        <v>924280</v>
      </c>
      <c r="F12" s="6">
        <f>Calculations!H38</f>
        <v>962920</v>
      </c>
      <c r="G12" s="6">
        <f>Calculations!I38</f>
        <v>1008490</v>
      </c>
      <c r="H12" s="6">
        <f>Calculations!J38</f>
        <v>1053220</v>
      </c>
      <c r="I12" s="6">
        <f>Calculations!K38</f>
        <v>1091230</v>
      </c>
      <c r="J12" s="6">
        <f>Calculations!L38</f>
        <v>1128890</v>
      </c>
      <c r="K12" s="6">
        <f>Calculations!M38</f>
        <v>1164380</v>
      </c>
      <c r="L12" s="6">
        <f>Calculations!N38</f>
        <v>1200500</v>
      </c>
      <c r="M12" s="6">
        <f>Calculations!O38</f>
        <v>1238020</v>
      </c>
      <c r="N12" s="6">
        <f>Calculations!P38</f>
        <v>1266720</v>
      </c>
      <c r="O12" s="6">
        <f>Calculations!Q38</f>
        <v>709940</v>
      </c>
      <c r="P12" s="6">
        <f>Calculations!R38</f>
        <v>768530</v>
      </c>
      <c r="Q12" s="6">
        <f>Calculations!S38</f>
        <v>840350</v>
      </c>
      <c r="R12" s="6">
        <f>Calculations!T38</f>
        <v>902790</v>
      </c>
      <c r="S12" s="6">
        <f>Calculations!U38</f>
        <v>976360</v>
      </c>
      <c r="T12" s="6">
        <f>Calculations!V38</f>
        <v>1048670</v>
      </c>
      <c r="U12" s="6">
        <f>Calculations!W38</f>
        <v>1110130</v>
      </c>
      <c r="V12" s="6">
        <f>Calculations!X38</f>
        <v>1170960</v>
      </c>
      <c r="W12" s="6">
        <f>Calculations!Y38</f>
        <v>1228360</v>
      </c>
      <c r="X12" s="6">
        <f>Calculations!Z38</f>
        <v>1286740</v>
      </c>
      <c r="Y12" s="6">
        <f>Calculations!AA38</f>
        <v>1347360</v>
      </c>
      <c r="Z12" s="6">
        <f>Calculations!AB38</f>
        <v>1393770</v>
      </c>
      <c r="AA12" s="6">
        <f>Calculations!AC38</f>
        <v>1262240</v>
      </c>
      <c r="AB12" s="6">
        <f>Calculations!AD38</f>
        <v>1285480</v>
      </c>
      <c r="AC12" s="6">
        <f>Calculations!AE38</f>
        <v>1314040</v>
      </c>
      <c r="AD12" s="6">
        <f>Calculations!AF38</f>
        <v>1338820</v>
      </c>
      <c r="AE12" s="6">
        <f>Calculations!AG38</f>
        <v>1368010</v>
      </c>
      <c r="AF12" s="6">
        <f>Calculations!AH38</f>
        <v>1396710</v>
      </c>
      <c r="AG12" s="6">
        <f>Calculations!AI38</f>
        <v>1421070</v>
      </c>
      <c r="AH12" s="6">
        <f>Calculations!AJ38</f>
        <v>1445220</v>
      </c>
      <c r="AI12" s="6">
        <f>Calculations!AK38</f>
        <v>1467970</v>
      </c>
      <c r="AJ12" s="6">
        <f>Calculations!AL38</f>
        <v>1491140</v>
      </c>
      <c r="AK12" s="6">
        <f>Calculations!AM38</f>
        <v>1515150</v>
      </c>
      <c r="AL12" s="6">
        <f>Calculations!AN38</f>
        <v>1533490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8.7632999999999992</v>
      </c>
      <c r="C13" s="5">
        <f>Calculations!E41</f>
        <v>8.4357000000000006</v>
      </c>
      <c r="D13" s="5">
        <f>Calculations!F41</f>
        <v>8.7982999999999993</v>
      </c>
      <c r="E13" s="5">
        <f>Calculations!G41</f>
        <v>9.2428000000000008</v>
      </c>
      <c r="F13" s="5">
        <f>Calculations!H41</f>
        <v>9.6292000000000009</v>
      </c>
      <c r="G13" s="5">
        <f>Calculations!I41</f>
        <v>10.084899999999999</v>
      </c>
      <c r="H13" s="5">
        <f>Calculations!J41</f>
        <v>10.5322</v>
      </c>
      <c r="I13" s="5">
        <f>Calculations!K41</f>
        <v>10.9123</v>
      </c>
      <c r="J13" s="5">
        <f>Calculations!L41</f>
        <v>11.2889</v>
      </c>
      <c r="K13" s="5">
        <f>Calculations!M41</f>
        <v>11.643800000000001</v>
      </c>
      <c r="L13" s="5">
        <f>Calculations!N41</f>
        <v>12.005000000000001</v>
      </c>
      <c r="M13" s="5">
        <f>Calculations!O41</f>
        <v>12.3802</v>
      </c>
      <c r="N13" s="5">
        <f>Calculations!P41</f>
        <v>12.667199999999999</v>
      </c>
      <c r="O13" s="5">
        <f>Calculations!Q41</f>
        <v>7.0994000000000002</v>
      </c>
      <c r="P13" s="5">
        <f>Calculations!R41</f>
        <v>7.6852999999999989</v>
      </c>
      <c r="Q13" s="5">
        <f>Calculations!S41</f>
        <v>8.4035000000000011</v>
      </c>
      <c r="R13" s="5">
        <f>Calculations!T41</f>
        <v>9.0279000000000007</v>
      </c>
      <c r="S13" s="5">
        <f>Calculations!U41</f>
        <v>9.7636000000000003</v>
      </c>
      <c r="T13" s="5">
        <f>Calculations!V41</f>
        <v>10.486700000000001</v>
      </c>
      <c r="U13" s="5">
        <f>Calculations!W41</f>
        <v>11.101300000000002</v>
      </c>
      <c r="V13" s="5">
        <f>Calculations!X41</f>
        <v>11.709599999999998</v>
      </c>
      <c r="W13" s="5">
        <f>Calculations!Y41</f>
        <v>12.2836</v>
      </c>
      <c r="X13" s="5">
        <f>Calculations!Z41</f>
        <v>12.8674</v>
      </c>
      <c r="Y13" s="5">
        <f>Calculations!AA41</f>
        <v>13.473599999999999</v>
      </c>
      <c r="Z13" s="5">
        <f>Calculations!AB41</f>
        <v>13.937700000000001</v>
      </c>
      <c r="AA13" s="5">
        <f>Calculations!AC41</f>
        <v>12.622399999999999</v>
      </c>
      <c r="AB13" s="5">
        <f>Calculations!AD41</f>
        <v>12.854800000000001</v>
      </c>
      <c r="AC13" s="5">
        <f>Calculations!AE41</f>
        <v>13.1404</v>
      </c>
      <c r="AD13" s="5">
        <f>Calculations!AF41</f>
        <v>13.388199999999999</v>
      </c>
      <c r="AE13" s="5">
        <f>Calculations!AG41</f>
        <v>13.680099999999999</v>
      </c>
      <c r="AF13" s="5">
        <f>Calculations!AH41</f>
        <v>13.9671</v>
      </c>
      <c r="AG13" s="5">
        <f>Calculations!AI41</f>
        <v>14.210700000000001</v>
      </c>
      <c r="AH13" s="5">
        <f>Calculations!AJ41</f>
        <v>14.452199999999999</v>
      </c>
      <c r="AI13" s="5">
        <f>Calculations!AK41</f>
        <v>14.679699999999999</v>
      </c>
      <c r="AJ13" s="5">
        <f>Calculations!AL41</f>
        <v>14.9114</v>
      </c>
      <c r="AK13" s="5">
        <f>Calculations!AM41</f>
        <v>15.151499999999999</v>
      </c>
      <c r="AL13" s="5">
        <f>Calculations!AN41</f>
        <v>15.334900000000001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0.22539351851851852</v>
      </c>
      <c r="C14" s="5">
        <f>Calculations!E42</f>
        <v>0.32545138888888892</v>
      </c>
      <c r="D14" s="5">
        <f>Calculations!F42</f>
        <v>0.33944058641975311</v>
      </c>
      <c r="E14" s="5">
        <f>Calculations!G42</f>
        <v>0.35658950617283952</v>
      </c>
      <c r="F14" s="5">
        <f>Calculations!H42</f>
        <v>0.37149691358024689</v>
      </c>
      <c r="G14" s="5">
        <f>Calculations!I42</f>
        <v>0.38907793209876546</v>
      </c>
      <c r="H14" s="5">
        <f>Calculations!J42</f>
        <v>0.40633487654320988</v>
      </c>
      <c r="I14" s="5">
        <f>Calculations!K42</f>
        <v>0.42099922839506171</v>
      </c>
      <c r="J14" s="5">
        <f>Calculations!L42</f>
        <v>0.43552854938271607</v>
      </c>
      <c r="K14" s="5">
        <f>Calculations!M42</f>
        <v>0.44922067901234569</v>
      </c>
      <c r="L14" s="5">
        <f>Calculations!N42</f>
        <v>0.46315586419753085</v>
      </c>
      <c r="M14" s="5">
        <f>Calculations!O42</f>
        <v>0.47763117283950618</v>
      </c>
      <c r="N14" s="5">
        <f>Calculations!P42</f>
        <v>0.4887037037037037</v>
      </c>
      <c r="O14" s="5">
        <f>Calculations!Q42</f>
        <v>0.27389660493827162</v>
      </c>
      <c r="P14" s="5">
        <f>Calculations!R42</f>
        <v>0.29650077160493826</v>
      </c>
      <c r="Q14" s="5">
        <f>Calculations!S42</f>
        <v>0.3242091049382716</v>
      </c>
      <c r="R14" s="5">
        <f>Calculations!T42</f>
        <v>0.3482986111111111</v>
      </c>
      <c r="S14" s="5">
        <f>Calculations!U42</f>
        <v>0.37668209876543207</v>
      </c>
      <c r="T14" s="5">
        <f>Calculations!V42</f>
        <v>0.40457947530864197</v>
      </c>
      <c r="U14" s="5">
        <f>Calculations!W42</f>
        <v>0.4282908950617284</v>
      </c>
      <c r="V14" s="5">
        <f>Calculations!X42</f>
        <v>0.45175925925925925</v>
      </c>
      <c r="W14" s="5">
        <f>Calculations!Y42</f>
        <v>0.47390432098765434</v>
      </c>
      <c r="X14" s="5">
        <f>Calculations!Z42</f>
        <v>0.49642746913580249</v>
      </c>
      <c r="Y14" s="5">
        <f>Calculations!AA42</f>
        <v>0.51981481481481484</v>
      </c>
      <c r="Z14" s="5">
        <f>Calculations!AB42</f>
        <v>0.53771990740740738</v>
      </c>
      <c r="AA14" s="5">
        <f>Calculations!AC42</f>
        <v>0.4869753086419753</v>
      </c>
      <c r="AB14" s="5">
        <f>Calculations!AD42</f>
        <v>0.49594135802469136</v>
      </c>
      <c r="AC14" s="5">
        <f>Calculations!AE42</f>
        <v>0.50695987654320984</v>
      </c>
      <c r="AD14" s="5">
        <f>Calculations!AF42</f>
        <v>0.51652006172839504</v>
      </c>
      <c r="AE14" s="5">
        <f>Calculations!AG42</f>
        <v>0.52778163580246917</v>
      </c>
      <c r="AF14" s="5">
        <f>Calculations!AH42</f>
        <v>0.53885416666666663</v>
      </c>
      <c r="AG14" s="5">
        <f>Calculations!AI42</f>
        <v>0.54825231481481485</v>
      </c>
      <c r="AH14" s="5">
        <f>Calculations!AJ42</f>
        <v>0.55756944444444445</v>
      </c>
      <c r="AI14" s="5">
        <f>Calculations!AK42</f>
        <v>0.56634645061728395</v>
      </c>
      <c r="AJ14" s="5">
        <f>Calculations!AL42</f>
        <v>0.57528549382716054</v>
      </c>
      <c r="AK14" s="5">
        <f>Calculations!AM42</f>
        <v>0.58454861111111112</v>
      </c>
      <c r="AL14" s="5">
        <f>Calculations!AN42</f>
        <v>0.59162422839506168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166920</v>
      </c>
      <c r="C16" s="6">
        <f>Calculations!E44</f>
        <v>361530</v>
      </c>
      <c r="D16" s="6">
        <f>Calculations!F44</f>
        <v>377070</v>
      </c>
      <c r="E16" s="6">
        <f>Calculations!G44</f>
        <v>396120</v>
      </c>
      <c r="F16" s="6">
        <f>Calculations!H44</f>
        <v>412680</v>
      </c>
      <c r="G16" s="6">
        <f>Calculations!I44</f>
        <v>432210</v>
      </c>
      <c r="H16" s="6">
        <f>Calculations!J44</f>
        <v>451380</v>
      </c>
      <c r="I16" s="6">
        <f>Calculations!K44</f>
        <v>467670</v>
      </c>
      <c r="J16" s="6">
        <f>Calculations!L44</f>
        <v>483810</v>
      </c>
      <c r="K16" s="6">
        <f>Calculations!M44</f>
        <v>499020</v>
      </c>
      <c r="L16" s="6">
        <f>Calculations!N44</f>
        <v>514500</v>
      </c>
      <c r="M16" s="6">
        <f>Calculations!O44</f>
        <v>530580</v>
      </c>
      <c r="N16" s="6">
        <f>Calculations!P44</f>
        <v>542880</v>
      </c>
      <c r="O16" s="6">
        <f>Calculations!Q44</f>
        <v>304260</v>
      </c>
      <c r="P16" s="6">
        <f>Calculations!R44</f>
        <v>329370</v>
      </c>
      <c r="Q16" s="6">
        <f>Calculations!S44</f>
        <v>360150</v>
      </c>
      <c r="R16" s="6">
        <f>Calculations!T44</f>
        <v>386910</v>
      </c>
      <c r="S16" s="6">
        <f>Calculations!U44</f>
        <v>418440</v>
      </c>
      <c r="T16" s="6">
        <f>Calculations!V44</f>
        <v>449430</v>
      </c>
      <c r="U16" s="6">
        <f>Calculations!W44</f>
        <v>475770</v>
      </c>
      <c r="V16" s="6">
        <f>Calculations!X44</f>
        <v>501840</v>
      </c>
      <c r="W16" s="6">
        <f>Calculations!Y44</f>
        <v>526440</v>
      </c>
      <c r="X16" s="6">
        <f>Calculations!Z44</f>
        <v>551460</v>
      </c>
      <c r="Y16" s="6">
        <f>Calculations!AA44</f>
        <v>577440</v>
      </c>
      <c r="Z16" s="6">
        <f>Calculations!AB44</f>
        <v>597330</v>
      </c>
      <c r="AA16" s="6">
        <f>Calculations!AC44</f>
        <v>540960</v>
      </c>
      <c r="AB16" s="6">
        <f>Calculations!AD44</f>
        <v>550920</v>
      </c>
      <c r="AC16" s="6">
        <f>Calculations!AE44</f>
        <v>563160</v>
      </c>
      <c r="AD16" s="6">
        <f>Calculations!AF44</f>
        <v>573780</v>
      </c>
      <c r="AE16" s="6">
        <f>Calculations!AG44</f>
        <v>586290</v>
      </c>
      <c r="AF16" s="6">
        <f>Calculations!AH44</f>
        <v>598590</v>
      </c>
      <c r="AG16" s="6">
        <f>Calculations!AI44</f>
        <v>609030</v>
      </c>
      <c r="AH16" s="6">
        <f>Calculations!AJ44</f>
        <v>619380</v>
      </c>
      <c r="AI16" s="6">
        <f>Calculations!AK44</f>
        <v>629130</v>
      </c>
      <c r="AJ16" s="6">
        <f>Calculations!AL44</f>
        <v>639060</v>
      </c>
      <c r="AK16" s="6">
        <f>Calculations!AM44</f>
        <v>649350</v>
      </c>
      <c r="AL16" s="6">
        <f>Calculations!AN44</f>
        <v>657210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1.2519</v>
      </c>
      <c r="C17" s="5">
        <f>Calculations!E47</f>
        <v>3.6152999999999995</v>
      </c>
      <c r="D17" s="5">
        <f>Calculations!F47</f>
        <v>3.7707000000000002</v>
      </c>
      <c r="E17" s="5">
        <f>Calculations!G47</f>
        <v>3.9612000000000003</v>
      </c>
      <c r="F17" s="5">
        <f>Calculations!H47</f>
        <v>4.1268000000000002</v>
      </c>
      <c r="G17" s="5">
        <f>Calculations!I47</f>
        <v>4.3221000000000007</v>
      </c>
      <c r="H17" s="5">
        <f>Calculations!J47</f>
        <v>4.5138000000000007</v>
      </c>
      <c r="I17" s="5">
        <f>Calculations!K47</f>
        <v>4.6767000000000003</v>
      </c>
      <c r="J17" s="5">
        <f>Calculations!L47</f>
        <v>4.8380999999999998</v>
      </c>
      <c r="K17" s="5">
        <f>Calculations!M47</f>
        <v>4.9901999999999997</v>
      </c>
      <c r="L17" s="5">
        <f>Calculations!N47</f>
        <v>5.1449999999999996</v>
      </c>
      <c r="M17" s="5">
        <f>Calculations!O47</f>
        <v>5.3057999999999996</v>
      </c>
      <c r="N17" s="5">
        <f>Calculations!P47</f>
        <v>5.4288000000000007</v>
      </c>
      <c r="O17" s="5">
        <f>Calculations!Q47</f>
        <v>3.0425999999999997</v>
      </c>
      <c r="P17" s="5">
        <f>Calculations!R47</f>
        <v>3.2937000000000003</v>
      </c>
      <c r="Q17" s="5">
        <f>Calculations!S47</f>
        <v>3.6015000000000001</v>
      </c>
      <c r="R17" s="5">
        <f>Calculations!T47</f>
        <v>3.8691</v>
      </c>
      <c r="S17" s="5">
        <f>Calculations!U47</f>
        <v>4.1844000000000001</v>
      </c>
      <c r="T17" s="5">
        <f>Calculations!V47</f>
        <v>4.4943</v>
      </c>
      <c r="U17" s="5">
        <f>Calculations!W47</f>
        <v>4.7577000000000007</v>
      </c>
      <c r="V17" s="5">
        <f>Calculations!X47</f>
        <v>5.0183999999999997</v>
      </c>
      <c r="W17" s="5">
        <f>Calculations!Y47</f>
        <v>5.2644000000000002</v>
      </c>
      <c r="X17" s="5">
        <f>Calculations!Z47</f>
        <v>5.5146000000000006</v>
      </c>
      <c r="Y17" s="5">
        <f>Calculations!AA47</f>
        <v>5.7744000000000009</v>
      </c>
      <c r="Z17" s="5">
        <f>Calculations!AB47</f>
        <v>5.9732999999999992</v>
      </c>
      <c r="AA17" s="5">
        <f>Calculations!AC47</f>
        <v>5.4096000000000002</v>
      </c>
      <c r="AB17" s="5">
        <f>Calculations!AD47</f>
        <v>5.5091999999999999</v>
      </c>
      <c r="AC17" s="5">
        <f>Calculations!AE47</f>
        <v>5.6315999999999997</v>
      </c>
      <c r="AD17" s="5">
        <f>Calculations!AF47</f>
        <v>5.7378</v>
      </c>
      <c r="AE17" s="5">
        <f>Calculations!AG47</f>
        <v>5.8629000000000007</v>
      </c>
      <c r="AF17" s="5">
        <f>Calculations!AH47</f>
        <v>5.9859000000000009</v>
      </c>
      <c r="AG17" s="5">
        <f>Calculations!AI47</f>
        <v>6.0903</v>
      </c>
      <c r="AH17" s="5">
        <f>Calculations!AJ47</f>
        <v>6.1937999999999995</v>
      </c>
      <c r="AI17" s="5">
        <f>Calculations!AK47</f>
        <v>6.2912999999999997</v>
      </c>
      <c r="AJ17" s="5">
        <f>Calculations!AL47</f>
        <v>6.3906000000000001</v>
      </c>
      <c r="AK17" s="5">
        <f>Calculations!AM47</f>
        <v>6.4935000000000009</v>
      </c>
      <c r="AL17" s="5">
        <f>Calculations!AN47</f>
        <v>6.5721000000000007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3.2199074074074074E-2</v>
      </c>
      <c r="C18" s="5">
        <f>Calculations!E48</f>
        <v>0.13947916666666665</v>
      </c>
      <c r="D18" s="5">
        <f>Calculations!F48</f>
        <v>0.14547453703703703</v>
      </c>
      <c r="E18" s="5">
        <f>Calculations!G48</f>
        <v>0.15282407407407408</v>
      </c>
      <c r="F18" s="5">
        <f>Calculations!H48</f>
        <v>0.15921296296296297</v>
      </c>
      <c r="G18" s="5">
        <f>Calculations!I48</f>
        <v>0.16674768518518518</v>
      </c>
      <c r="H18" s="5">
        <f>Calculations!J48</f>
        <v>0.17414351851851853</v>
      </c>
      <c r="I18" s="5">
        <f>Calculations!K48</f>
        <v>0.18042824074074074</v>
      </c>
      <c r="J18" s="5">
        <f>Calculations!L48</f>
        <v>0.18665509259259258</v>
      </c>
      <c r="K18" s="5">
        <f>Calculations!M48</f>
        <v>0.19252314814814814</v>
      </c>
      <c r="L18" s="5">
        <f>Calculations!N48</f>
        <v>0.19849537037037038</v>
      </c>
      <c r="M18" s="5">
        <f>Calculations!O48</f>
        <v>0.20469907407407406</v>
      </c>
      <c r="N18" s="5">
        <f>Calculations!P48</f>
        <v>0.20944444444444443</v>
      </c>
      <c r="O18" s="5">
        <f>Calculations!Q48</f>
        <v>0.11738425925925926</v>
      </c>
      <c r="P18" s="5">
        <f>Calculations!R48</f>
        <v>0.12707175925925926</v>
      </c>
      <c r="Q18" s="5">
        <f>Calculations!S48</f>
        <v>0.13894675925925926</v>
      </c>
      <c r="R18" s="5">
        <f>Calculations!T48</f>
        <v>0.14927083333333332</v>
      </c>
      <c r="S18" s="5">
        <f>Calculations!U48</f>
        <v>0.16143518518518518</v>
      </c>
      <c r="T18" s="5">
        <f>Calculations!V48</f>
        <v>0.1733912037037037</v>
      </c>
      <c r="U18" s="5">
        <f>Calculations!W48</f>
        <v>0.18355324074074075</v>
      </c>
      <c r="V18" s="5">
        <f>Calculations!X48</f>
        <v>0.19361111111111112</v>
      </c>
      <c r="W18" s="5">
        <f>Calculations!Y48</f>
        <v>0.20310185185185184</v>
      </c>
      <c r="X18" s="5">
        <f>Calculations!Z48</f>
        <v>0.21275462962962963</v>
      </c>
      <c r="Y18" s="5">
        <f>Calculations!AA48</f>
        <v>0.22277777777777777</v>
      </c>
      <c r="Z18" s="5">
        <f>Calculations!AB48</f>
        <v>0.23045138888888889</v>
      </c>
      <c r="AA18" s="5">
        <f>Calculations!AC48</f>
        <v>0.2087037037037037</v>
      </c>
      <c r="AB18" s="5">
        <f>Calculations!AD48</f>
        <v>0.21254629629629629</v>
      </c>
      <c r="AC18" s="5">
        <f>Calculations!AE48</f>
        <v>0.21726851851851853</v>
      </c>
      <c r="AD18" s="5">
        <f>Calculations!AF48</f>
        <v>0.22136574074074075</v>
      </c>
      <c r="AE18" s="5">
        <f>Calculations!AG48</f>
        <v>0.22619212962962962</v>
      </c>
      <c r="AF18" s="5">
        <f>Calculations!AH48</f>
        <v>0.23093749999999999</v>
      </c>
      <c r="AG18" s="5">
        <f>Calculations!AI48</f>
        <v>0.23496527777777779</v>
      </c>
      <c r="AH18" s="5">
        <f>Calculations!AJ48</f>
        <v>0.23895833333333333</v>
      </c>
      <c r="AI18" s="5">
        <f>Calculations!AK48</f>
        <v>0.2427199074074074</v>
      </c>
      <c r="AJ18" s="5">
        <f>Calculations!AL48</f>
        <v>0.24655092592592592</v>
      </c>
      <c r="AK18" s="5">
        <f>Calculations!AM48</f>
        <v>0.25052083333333336</v>
      </c>
      <c r="AL18" s="5">
        <f>Calculations!AN48</f>
        <v>0.25355324074074076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120527368</v>
      </c>
      <c r="C20" s="6">
        <f>Calculations!E50</f>
        <v>261048762</v>
      </c>
      <c r="D20" s="6">
        <f>Calculations!F50</f>
        <v>272269678</v>
      </c>
      <c r="E20" s="6">
        <f>Calculations!G50</f>
        <v>286025048</v>
      </c>
      <c r="F20" s="6">
        <f>Calculations!H50</f>
        <v>297982472</v>
      </c>
      <c r="G20" s="6">
        <f>Calculations!I50</f>
        <v>312084434</v>
      </c>
      <c r="H20" s="6">
        <f>Calculations!J50</f>
        <v>325926452</v>
      </c>
      <c r="I20" s="6">
        <f>Calculations!K50</f>
        <v>337688918</v>
      </c>
      <c r="J20" s="6">
        <f>Calculations!L50</f>
        <v>349343074</v>
      </c>
      <c r="K20" s="6">
        <f>Calculations!M50</f>
        <v>360325708</v>
      </c>
      <c r="L20" s="6">
        <f>Calculations!N50</f>
        <v>371503300</v>
      </c>
      <c r="M20" s="6">
        <f>Calculations!O50</f>
        <v>383114132</v>
      </c>
      <c r="N20" s="6">
        <f>Calculations!P50</f>
        <v>391995552</v>
      </c>
      <c r="O20" s="6">
        <f>Calculations!Q50</f>
        <v>219696004</v>
      </c>
      <c r="P20" s="6">
        <f>Calculations!R50</f>
        <v>237827098</v>
      </c>
      <c r="Q20" s="6">
        <f>Calculations!S50</f>
        <v>260052310</v>
      </c>
      <c r="R20" s="6">
        <f>Calculations!T50</f>
        <v>279374814</v>
      </c>
      <c r="S20" s="6">
        <f>Calculations!U50</f>
        <v>302141576</v>
      </c>
      <c r="T20" s="6">
        <f>Calculations!V50</f>
        <v>324518422</v>
      </c>
      <c r="U20" s="6">
        <f>Calculations!W50</f>
        <v>343537658</v>
      </c>
      <c r="V20" s="6">
        <f>Calculations!X50</f>
        <v>362361936</v>
      </c>
      <c r="W20" s="6">
        <f>Calculations!Y50</f>
        <v>380124776</v>
      </c>
      <c r="X20" s="6">
        <f>Calculations!Z50</f>
        <v>398190884</v>
      </c>
      <c r="Y20" s="6">
        <f>Calculations!AA50</f>
        <v>416950176</v>
      </c>
      <c r="Z20" s="6">
        <f>Calculations!AB50</f>
        <v>431312082</v>
      </c>
      <c r="AA20" s="6">
        <f>Calculations!AC50</f>
        <v>390609184</v>
      </c>
      <c r="AB20" s="6">
        <f>Calculations!AD50</f>
        <v>397800968</v>
      </c>
      <c r="AC20" s="6">
        <f>Calculations!AE50</f>
        <v>406639064</v>
      </c>
      <c r="AD20" s="6">
        <f>Calculations!AF50</f>
        <v>414307412</v>
      </c>
      <c r="AE20" s="6">
        <f>Calculations!AG50</f>
        <v>423340466</v>
      </c>
      <c r="AF20" s="6">
        <f>Calculations!AH50</f>
        <v>432221886</v>
      </c>
      <c r="AG20" s="6">
        <f>Calculations!AI50</f>
        <v>439760262</v>
      </c>
      <c r="AH20" s="6">
        <f>Calculations!AJ50</f>
        <v>447233652</v>
      </c>
      <c r="AI20" s="6">
        <f>Calculations!AK50</f>
        <v>454273802</v>
      </c>
      <c r="AJ20" s="6">
        <f>Calculations!AL50</f>
        <v>461443924</v>
      </c>
      <c r="AK20" s="6">
        <f>Calculations!AM50</f>
        <v>468873990</v>
      </c>
      <c r="AL20" s="6">
        <f>Calculations!AN50</f>
        <v>474549434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48.210947200000007</v>
      </c>
      <c r="C21" s="5">
        <f>Calculations!E53</f>
        <v>139.22600640000002</v>
      </c>
      <c r="D21" s="5">
        <f>Calculations!F53</f>
        <v>145.21049493333334</v>
      </c>
      <c r="E21" s="5">
        <f>Calculations!G53</f>
        <v>152.54669226666667</v>
      </c>
      <c r="F21" s="5">
        <f>Calculations!H53</f>
        <v>158.92398506666666</v>
      </c>
      <c r="G21" s="5">
        <f>Calculations!I53</f>
        <v>166.44503146666668</v>
      </c>
      <c r="H21" s="5">
        <f>Calculations!J53</f>
        <v>173.82744106666667</v>
      </c>
      <c r="I21" s="5">
        <f>Calculations!K53</f>
        <v>180.10075626666668</v>
      </c>
      <c r="J21" s="5">
        <f>Calculations!L53</f>
        <v>186.31630613333334</v>
      </c>
      <c r="K21" s="5">
        <f>Calculations!M53</f>
        <v>192.17371093333335</v>
      </c>
      <c r="L21" s="5">
        <f>Calculations!N53</f>
        <v>198.13509333333332</v>
      </c>
      <c r="M21" s="5">
        <f>Calculations!O53</f>
        <v>204.32753706666668</v>
      </c>
      <c r="N21" s="5">
        <f>Calculations!P53</f>
        <v>209.06429439999999</v>
      </c>
      <c r="O21" s="5">
        <f>Calculations!Q53</f>
        <v>117.17120213333332</v>
      </c>
      <c r="P21" s="5">
        <f>Calculations!R53</f>
        <v>126.84111893333335</v>
      </c>
      <c r="Q21" s="5">
        <f>Calculations!S53</f>
        <v>138.69456533333334</v>
      </c>
      <c r="R21" s="5">
        <f>Calculations!T53</f>
        <v>148.99990080000001</v>
      </c>
      <c r="S21" s="5">
        <f>Calculations!U53</f>
        <v>161.1421738666667</v>
      </c>
      <c r="T21" s="5">
        <f>Calculations!V53</f>
        <v>173.07649173333334</v>
      </c>
      <c r="U21" s="5">
        <f>Calculations!W53</f>
        <v>183.22008426666667</v>
      </c>
      <c r="V21" s="5">
        <f>Calculations!X53</f>
        <v>193.2596992</v>
      </c>
      <c r="W21" s="5">
        <f>Calculations!Y53</f>
        <v>202.73321386666669</v>
      </c>
      <c r="X21" s="5">
        <f>Calculations!Z53</f>
        <v>212.36847146666668</v>
      </c>
      <c r="Y21" s="5">
        <f>Calculations!AA53</f>
        <v>222.37342720000001</v>
      </c>
      <c r="Z21" s="5">
        <f>Calculations!AB53</f>
        <v>230.0331104</v>
      </c>
      <c r="AA21" s="5">
        <f>Calculations!AC53</f>
        <v>208.32489813333333</v>
      </c>
      <c r="AB21" s="5">
        <f>Calculations!AD53</f>
        <v>212.16051626666666</v>
      </c>
      <c r="AC21" s="5">
        <f>Calculations!AE53</f>
        <v>216.87416746666668</v>
      </c>
      <c r="AD21" s="5">
        <f>Calculations!AF53</f>
        <v>220.96395306666668</v>
      </c>
      <c r="AE21" s="5">
        <f>Calculations!AG53</f>
        <v>225.78158186666667</v>
      </c>
      <c r="AF21" s="5">
        <f>Calculations!AH53</f>
        <v>230.51833920000004</v>
      </c>
      <c r="AG21" s="5">
        <f>Calculations!AI53</f>
        <v>234.53880640000003</v>
      </c>
      <c r="AH21" s="5">
        <f>Calculations!AJ53</f>
        <v>238.52461440000005</v>
      </c>
      <c r="AI21" s="5">
        <f>Calculations!AK53</f>
        <v>242.2793610666667</v>
      </c>
      <c r="AJ21" s="5">
        <f>Calculations!AL53</f>
        <v>246.10342613333336</v>
      </c>
      <c r="AK21" s="5">
        <f>Calculations!AM53</f>
        <v>250.06612800000002</v>
      </c>
      <c r="AL21" s="5">
        <f>Calculations!AN53</f>
        <v>253.09303146666667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23.249878086419752</v>
      </c>
      <c r="C22" s="5">
        <f>Calculations!E54</f>
        <v>100.71325694444444</v>
      </c>
      <c r="D22" s="5">
        <f>Calculations!F54</f>
        <v>105.04231404320987</v>
      </c>
      <c r="E22" s="5">
        <f>Calculations!G54</f>
        <v>110.34916975308641</v>
      </c>
      <c r="F22" s="5">
        <f>Calculations!H54</f>
        <v>114.96237345679012</v>
      </c>
      <c r="G22" s="5">
        <f>Calculations!I54</f>
        <v>120.40294521604939</v>
      </c>
      <c r="H22" s="5">
        <f>Calculations!J54</f>
        <v>125.74322993827161</v>
      </c>
      <c r="I22" s="5">
        <f>Calculations!K54</f>
        <v>130.28121836419754</v>
      </c>
      <c r="J22" s="5">
        <f>Calculations!L54</f>
        <v>134.77742052469137</v>
      </c>
      <c r="K22" s="5">
        <f>Calculations!M54</f>
        <v>139.01454783950618</v>
      </c>
      <c r="L22" s="5">
        <f>Calculations!N54</f>
        <v>143.32689043209876</v>
      </c>
      <c r="M22" s="5">
        <f>Calculations!O54</f>
        <v>147.80637808641976</v>
      </c>
      <c r="N22" s="5">
        <f>Calculations!P54</f>
        <v>151.23285185185185</v>
      </c>
      <c r="O22" s="5">
        <f>Calculations!Q54</f>
        <v>84.759260802469129</v>
      </c>
      <c r="P22" s="5">
        <f>Calculations!R54</f>
        <v>91.754281635802471</v>
      </c>
      <c r="Q22" s="5">
        <f>Calculations!S54</f>
        <v>100.32882330246913</v>
      </c>
      <c r="R22" s="5">
        <f>Calculations!T54</f>
        <v>107.78349305555555</v>
      </c>
      <c r="S22" s="5">
        <f>Calculations!U54</f>
        <v>116.56696604938271</v>
      </c>
      <c r="T22" s="5">
        <f>Calculations!V54</f>
        <v>125.20000848765432</v>
      </c>
      <c r="U22" s="5">
        <f>Calculations!W54</f>
        <v>132.53767669753086</v>
      </c>
      <c r="V22" s="5">
        <f>Calculations!X54</f>
        <v>139.80012962962962</v>
      </c>
      <c r="W22" s="5">
        <f>Calculations!Y54</f>
        <v>146.65307716049384</v>
      </c>
      <c r="X22" s="5">
        <f>Calculations!Z54</f>
        <v>153.6230262345679</v>
      </c>
      <c r="Y22" s="5">
        <f>Calculations!AA54</f>
        <v>160.86040740740739</v>
      </c>
      <c r="Z22" s="5">
        <f>Calculations!AB54</f>
        <v>166.4012662037037</v>
      </c>
      <c r="AA22" s="5">
        <f>Calculations!AC54</f>
        <v>150.697987654321</v>
      </c>
      <c r="AB22" s="5">
        <f>Calculations!AD54</f>
        <v>153.47259567901236</v>
      </c>
      <c r="AC22" s="5">
        <f>Calculations!AE54</f>
        <v>156.88235493827162</v>
      </c>
      <c r="AD22" s="5">
        <f>Calculations!AF54</f>
        <v>159.84082253086419</v>
      </c>
      <c r="AE22" s="5">
        <f>Calculations!AG54</f>
        <v>163.32579706790125</v>
      </c>
      <c r="AF22" s="5">
        <f>Calculations!AH54</f>
        <v>166.75227083333334</v>
      </c>
      <c r="AG22" s="5">
        <f>Calculations!AI54</f>
        <v>169.66059490740741</v>
      </c>
      <c r="AH22" s="5">
        <f>Calculations!AJ54</f>
        <v>172.54384722222221</v>
      </c>
      <c r="AI22" s="5">
        <f>Calculations!AK54</f>
        <v>175.25995447530863</v>
      </c>
      <c r="AJ22" s="5">
        <f>Calculations!AL54</f>
        <v>178.02620524691358</v>
      </c>
      <c r="AK22" s="5">
        <f>Calculations!AM54</f>
        <v>180.89274305555554</v>
      </c>
      <c r="AL22" s="5">
        <f>Calculations!AN54</f>
        <v>183.08234336419753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6" sqref="E6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21907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1533490</v>
      </c>
      <c r="C12" s="25">
        <f>(B12*'Reference Data'!$B$7*'Reference Data'!$B$8)/(5*60)</f>
        <v>15.334900000000001</v>
      </c>
    </row>
    <row r="13" spans="1:5" ht="15.75">
      <c r="A13" s="29" t="s">
        <v>81</v>
      </c>
      <c r="B13" s="27">
        <f>B4*'Reference Data'!B4</f>
        <v>657210</v>
      </c>
      <c r="C13" s="25">
        <f>(B13*'Reference Data'!$B$7*'Reference Data'!$B$8)/(5*60)</f>
        <v>6.5721000000000007</v>
      </c>
    </row>
    <row r="14" spans="1:5">
      <c r="A14" s="29" t="s">
        <v>145</v>
      </c>
      <c r="B14" s="55" t="s">
        <v>15</v>
      </c>
      <c r="C14" s="35">
        <f>B4/B3*'Reference Data'!B12</f>
        <v>3.8337249999999998</v>
      </c>
    </row>
    <row r="15" spans="1:5" ht="15.75">
      <c r="A15" s="29" t="s">
        <v>82</v>
      </c>
      <c r="B15" s="28">
        <f>B4*'Reference Data'!B5</f>
        <v>474549434</v>
      </c>
      <c r="C15" s="33">
        <f>(B15*'Reference Data'!B9*'Reference Data'!B10)/(5*60)</f>
        <v>253.09303146666667</v>
      </c>
    </row>
    <row r="16" spans="1:5">
      <c r="A16" s="29" t="s">
        <v>83</v>
      </c>
      <c r="B16" s="28">
        <f>B15*10</f>
        <v>4745494340</v>
      </c>
      <c r="C16" s="35">
        <f>C15*10</f>
        <v>2530.9303146666666</v>
      </c>
    </row>
    <row r="18" spans="1:3">
      <c r="A18" s="29" t="s">
        <v>84</v>
      </c>
      <c r="B18" s="57">
        <f>B12/B7</f>
        <v>1.0953499999999999E-3</v>
      </c>
      <c r="C18" s="36" t="s">
        <v>85</v>
      </c>
    </row>
    <row r="19" spans="1:3">
      <c r="A19" s="29" t="s">
        <v>86</v>
      </c>
      <c r="B19" s="57">
        <f>B13/B8</f>
        <v>1.0953499999999999E-3</v>
      </c>
      <c r="C19" s="36" t="s">
        <v>85</v>
      </c>
    </row>
    <row r="20" spans="1:3">
      <c r="A20" s="29" t="s">
        <v>146</v>
      </c>
      <c r="B20" s="57">
        <f>C14/C9</f>
        <v>1.0953499999999999E-3</v>
      </c>
      <c r="C20" s="36" t="s">
        <v>85</v>
      </c>
    </row>
    <row r="21" spans="1:3" ht="15.75">
      <c r="A21" s="29" t="s">
        <v>87</v>
      </c>
      <c r="B21" s="58">
        <f>B15/B10</f>
        <v>3.4674686243219226E-5</v>
      </c>
    </row>
    <row r="22" spans="1:3">
      <c r="A22" s="29" t="s">
        <v>88</v>
      </c>
      <c r="B22" s="57">
        <f>B16/B10</f>
        <v>3.4674686243219227E-4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21907</v>
      </c>
    </row>
    <row r="5" spans="1:5">
      <c r="A5" s="26" t="s">
        <v>91</v>
      </c>
      <c r="B5" s="56">
        <f>E53/D53</f>
        <v>4.3814000000000017E-4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45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3.1546079999999997E-2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5.25768E-2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7.3607519999999996E-2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5.25768E-2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0.1051536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0.31546079999999999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0.1051536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0.1051536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0.2103072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2.62884E-2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5.25768E-2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5.25768E-2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0.4206144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0.1051536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0.1051536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0.8412288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0.1051536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0.4206144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0.1051536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0.2103072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0.2103072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0.2103072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0.1051536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0.2103072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0.1051536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0.1051536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5.25768E-2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0.1051536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0.31546079999999999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0.1051536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0.1051536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0.1051536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0.4206144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5.6520060000000019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1391</v>
      </c>
      <c r="D4" s="8">
        <f>'Client Predictions &amp; Input'!C3</f>
        <v>2782</v>
      </c>
      <c r="E4" s="3">
        <f>ROUNDUP(((('Client Predictions &amp; Input'!$B$29-'Client Predictions &amp; Input'!$B$30)*E$28)+'Client Predictions &amp; Input'!$B$30)*'Client Predictions &amp; Input'!B16,0)</f>
        <v>7878</v>
      </c>
      <c r="F4" s="3">
        <f>ROUNDUP(('Client Predictions &amp; Input'!$B$29-'Client Predictions &amp; Input'!$B$30)*F$28*'Client Predictions &amp; Input'!$B16,0)</f>
        <v>518</v>
      </c>
      <c r="G4" s="3">
        <f>ROUNDUP(('Client Predictions &amp; Input'!$B$29-'Client Predictions &amp; Input'!$B$30)*G$28*'Client Predictions &amp; Input'!$B16,0)</f>
        <v>635</v>
      </c>
      <c r="H4" s="3">
        <f>ROUNDUP(('Client Predictions &amp; Input'!$B$29-'Client Predictions &amp; Input'!$B$30)*H$28*'Client Predictions &amp; Input'!$B16,0)</f>
        <v>552</v>
      </c>
      <c r="I4" s="3">
        <f>ROUNDUP(('Client Predictions &amp; Input'!$B$29-'Client Predictions &amp; Input'!$B$30)*I$28*'Client Predictions &amp; Input'!$B16,0)</f>
        <v>651</v>
      </c>
      <c r="J4" s="3">
        <f>ROUNDUP(('Client Predictions &amp; Input'!$B$29-'Client Predictions &amp; Input'!$B$30)*J$28*'Client Predictions &amp; Input'!$B16,0)</f>
        <v>639</v>
      </c>
      <c r="K4" s="3">
        <f>ROUNDUP(('Client Predictions &amp; Input'!$B$29-'Client Predictions &amp; Input'!$B$30)*K$28*'Client Predictions &amp; Input'!$B16,0)</f>
        <v>543</v>
      </c>
      <c r="L4" s="3">
        <f>ROUNDUP(('Client Predictions &amp; Input'!$B$29-'Client Predictions &amp; Input'!$B$30)*L$28*'Client Predictions &amp; Input'!$B16,0)</f>
        <v>538</v>
      </c>
      <c r="M4" s="3">
        <f>ROUNDUP(('Client Predictions &amp; Input'!$B$29-'Client Predictions &amp; Input'!$B$30)*M$28*'Client Predictions &amp; Input'!$B16,0)</f>
        <v>507</v>
      </c>
      <c r="N4" s="3">
        <f>ROUNDUP(('Client Predictions &amp; Input'!$B$29-'Client Predictions &amp; Input'!$B$30)*N$28*'Client Predictions &amp; Input'!$B16,0)</f>
        <v>516</v>
      </c>
      <c r="O4" s="3">
        <f>ROUNDUP(('Client Predictions &amp; Input'!$B$29-'Client Predictions &amp; Input'!$B$30)*O$28*'Client Predictions &amp; Input'!$B16,0)</f>
        <v>536</v>
      </c>
      <c r="P4" s="3">
        <f>ROUNDUP(('Client Predictions &amp; Input'!$B$29-'Client Predictions &amp; Input'!$B$30)*P$28*'Client Predictions &amp; Input'!$B16,0)</f>
        <v>410</v>
      </c>
      <c r="Q4">
        <f>ROUNDUP((($P$30*('Client Predictions &amp; Input'!$B$31)+SUM($Q$26:$AB$26))*Q$28)*'Client Predictions &amp; Input'!$B16,0)</f>
        <v>1085</v>
      </c>
      <c r="R4">
        <f>ROUNDUP((($P$30*('Client Predictions &amp; Input'!$B$31)+SUM($Q$26:$AB$26))*R$28)*'Client Predictions &amp; Input'!$B16,0)</f>
        <v>1226</v>
      </c>
      <c r="S4">
        <f>ROUNDUP((($P$30*('Client Predictions &amp; Input'!$B$31)+SUM($Q$26:$AB$26))*S$28)*'Client Predictions &amp; Input'!$B16,0)</f>
        <v>1503</v>
      </c>
      <c r="T4">
        <f>ROUNDUP((($P$30*('Client Predictions &amp; Input'!$B$31)+SUM($Q$26:$AB$26))*T$28)*'Client Predictions &amp; Input'!$B16,0)</f>
        <v>1306</v>
      </c>
      <c r="U4">
        <f>ROUNDUP((($P$30*('Client Predictions &amp; Input'!$B$31)+SUM($Q$26:$AB$26))*U$28)*'Client Predictions &amp; Input'!$B16,0)</f>
        <v>1540</v>
      </c>
      <c r="V4">
        <f>ROUNDUP((($P$30*('Client Predictions &amp; Input'!$B$31)+SUM($Q$26:$AB$26))*V$28)*'Client Predictions &amp; Input'!$B16,0)</f>
        <v>1513</v>
      </c>
      <c r="W4">
        <f>ROUNDUP((($P$30*('Client Predictions &amp; Input'!$B$31)+SUM($Q$26:$AB$26))*W$28)*'Client Predictions &amp; Input'!$B16,0)</f>
        <v>1286</v>
      </c>
      <c r="X4">
        <f>ROUNDUP((($P$30*('Client Predictions &amp; Input'!$B$31)+SUM($Q$26:$AB$26))*X$28)*'Client Predictions &amp; Input'!$B16,0)</f>
        <v>1273</v>
      </c>
      <c r="Y4">
        <f>ROUNDUP((($P$30*('Client Predictions &amp; Input'!$B$31)+SUM($Q$26:$AB$26))*Y$28)*'Client Predictions &amp; Input'!$B16,0)</f>
        <v>1201</v>
      </c>
      <c r="Z4">
        <f>ROUNDUP((($P$30*('Client Predictions &amp; Input'!$B$31)+SUM($Q$26:$AB$26))*Z$28)*'Client Predictions &amp; Input'!$B16,0)</f>
        <v>1221</v>
      </c>
      <c r="AA4">
        <f>ROUNDUP((($P$30*('Client Predictions &amp; Input'!$B$31)+SUM($Q$26:$AB$26))*AA$28)*'Client Predictions &amp; Input'!$B16,0)</f>
        <v>1268</v>
      </c>
      <c r="AB4">
        <f>ROUNDUP((($P$30*('Client Predictions &amp; Input'!$B$31)+SUM($Q$26:$AB$26))*AB$28)*'Client Predictions &amp; Input'!$B16,0)</f>
        <v>971</v>
      </c>
      <c r="AC4">
        <f>ROUNDUP((($AB$30*('Client Predictions &amp; Input'!$B$32)+SUM($AC$26:$AN$26))*AC$28)*'Client Predictions &amp; Input'!$B16,0)</f>
        <v>1195</v>
      </c>
      <c r="AD4">
        <f>ROUNDUP((($AB$30*('Client Predictions &amp; Input'!$B$32)+SUM($AC$26:$AN$26))*AD$28)*'Client Predictions &amp; Input'!$B16,0)</f>
        <v>1349</v>
      </c>
      <c r="AE4">
        <f>ROUNDUP((($AB$30*('Client Predictions &amp; Input'!$B$32)+SUM($AC$26:$AN$26))*AE$28)*'Client Predictions &amp; Input'!$B16,0)</f>
        <v>1655</v>
      </c>
      <c r="AF4">
        <f>ROUNDUP((($AB$30*('Client Predictions &amp; Input'!$B$32)+SUM($AC$26:$AN$26))*AF$28)*'Client Predictions &amp; Input'!$B16,0)</f>
        <v>1437</v>
      </c>
      <c r="AG4">
        <f>ROUNDUP((($AB$30*('Client Predictions &amp; Input'!$B$32)+SUM($AC$26:$AN$26))*AG$28)*'Client Predictions &amp; Input'!$B16,0)</f>
        <v>1695</v>
      </c>
      <c r="AH4">
        <f>ROUNDUP((($AB$30*('Client Predictions &amp; Input'!$B$32)+SUM($AC$26:$AN$26))*AH$28)*'Client Predictions &amp; Input'!$B16,0)</f>
        <v>1665</v>
      </c>
      <c r="AI4">
        <f>ROUNDUP((($AB$30*('Client Predictions &amp; Input'!$B$32)+SUM($AC$26:$AN$26))*AI$28)*'Client Predictions &amp; Input'!$B16,0)</f>
        <v>1415</v>
      </c>
      <c r="AJ4">
        <f>ROUNDUP((($AB$30*('Client Predictions &amp; Input'!$B$32)+SUM($AC$26:$AN$26))*AJ$28)*'Client Predictions &amp; Input'!$B16,0)</f>
        <v>1401</v>
      </c>
      <c r="AK4">
        <f>ROUNDUP((($AB$30*('Client Predictions &amp; Input'!$B$32)+SUM($AC$26:$AN$26))*AK$28)*'Client Predictions &amp; Input'!$B16,0)</f>
        <v>1321</v>
      </c>
      <c r="AL4">
        <f>ROUNDUP((($AB$30*('Client Predictions &amp; Input'!$B$32)+SUM($AC$26:$AN$26))*AL$28)*'Client Predictions &amp; Input'!$B16,0)</f>
        <v>1344</v>
      </c>
      <c r="AM4">
        <f>ROUNDUP((($AB$30*('Client Predictions &amp; Input'!$B$32)+SUM($AC$26:$AN$26))*AM$28)*'Client Predictions &amp; Input'!$B16,0)</f>
        <v>1395</v>
      </c>
      <c r="AN4">
        <f>ROUNDUP((($AB$30*('Client Predictions &amp; Input'!$B$32)+SUM($AC$26:$AN$26))*AN$28)*'Client Predictions &amp; Input'!$B16,0)</f>
        <v>1068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3013</v>
      </c>
      <c r="R15">
        <f>ROUNDUP(F4*'Client Predictions &amp; Input'!$B$28,0)</f>
        <v>130</v>
      </c>
      <c r="S15">
        <f>ROUNDUP(G4*'Client Predictions &amp; Input'!$B$28,0)</f>
        <v>159</v>
      </c>
      <c r="T15">
        <f>ROUNDUP(H4*'Client Predictions &amp; Input'!$B$28,0)</f>
        <v>138</v>
      </c>
      <c r="U15">
        <f>ROUNDUP(I4*'Client Predictions &amp; Input'!$B$28,0)</f>
        <v>163</v>
      </c>
      <c r="V15">
        <f>ROUNDUP(J4*'Client Predictions &amp; Input'!$B$28,0)</f>
        <v>160</v>
      </c>
      <c r="W15">
        <f>ROUNDUP(K4*'Client Predictions &amp; Input'!$B$28,0)</f>
        <v>136</v>
      </c>
      <c r="X15">
        <f>ROUNDUP(L4*'Client Predictions &amp; Input'!$B$28,0)</f>
        <v>135</v>
      </c>
      <c r="Y15">
        <f>ROUNDUP(M4*'Client Predictions &amp; Input'!$B$28,0)</f>
        <v>127</v>
      </c>
      <c r="Z15">
        <f>ROUNDUP(N4*'Client Predictions &amp; Input'!$B$28,0)</f>
        <v>129</v>
      </c>
      <c r="AA15">
        <f>ROUNDUP(O4*'Client Predictions &amp; Input'!$B$28,0)</f>
        <v>134</v>
      </c>
      <c r="AB15">
        <f>ROUNDUP(P4*'Client Predictions &amp; Input'!$B$28,0)</f>
        <v>103</v>
      </c>
      <c r="AC15" s="4">
        <f>ROUNDUP(((Q4+Q15)*('Client Predictions &amp; Input'!$B$28)),0)</f>
        <v>1025</v>
      </c>
      <c r="AD15">
        <f>ROUNDUP(((R4+R15)*('Client Predictions &amp; Input'!$B$28)),0)</f>
        <v>339</v>
      </c>
      <c r="AE15">
        <f>ROUNDUP(((S4+S15)*('Client Predictions &amp; Input'!$B$28)),0)</f>
        <v>416</v>
      </c>
      <c r="AF15">
        <f>ROUNDUP(((T4+T15)*('Client Predictions &amp; Input'!$B$28)),0)</f>
        <v>361</v>
      </c>
      <c r="AG15">
        <f>ROUNDUP(((U4+U15)*('Client Predictions &amp; Input'!$B$28)),0)</f>
        <v>426</v>
      </c>
      <c r="AH15">
        <f>ROUNDUP(((V4+V15)*('Client Predictions &amp; Input'!$B$28)),0)</f>
        <v>419</v>
      </c>
      <c r="AI15">
        <f>ROUNDUP(((W4+W15)*('Client Predictions &amp; Input'!$B$28)),0)</f>
        <v>356</v>
      </c>
      <c r="AJ15">
        <f>ROUNDUP(((X4+X15)*('Client Predictions &amp; Input'!$B$28)),0)</f>
        <v>352</v>
      </c>
      <c r="AK15">
        <f>ROUNDUP(((Y4+Y15)*('Client Predictions &amp; Input'!$B$28)),0)</f>
        <v>332</v>
      </c>
      <c r="AL15">
        <f>ROUNDUP(((Z4+Z15)*('Client Predictions &amp; Input'!$B$28)),0)</f>
        <v>338</v>
      </c>
      <c r="AM15">
        <f>ROUNDUP(((AA4+AA15)*('Client Predictions &amp; Input'!$B$28)),0)</f>
        <v>351</v>
      </c>
      <c r="AN15">
        <f>ROUNDUP(((AB4+AB15)*('Client Predictions &amp; Input'!$B$28)),0)</f>
        <v>269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9039</v>
      </c>
      <c r="R26">
        <f>ROUNDUP(F4*(1-'Client Predictions &amp; Input'!$B$28),0)</f>
        <v>389</v>
      </c>
      <c r="S26">
        <f>ROUNDUP(G4*(1-'Client Predictions &amp; Input'!$B$28),0)</f>
        <v>477</v>
      </c>
      <c r="T26">
        <f>ROUNDUP(H4*(1-'Client Predictions &amp; Input'!$B$28),0)</f>
        <v>414</v>
      </c>
      <c r="U26">
        <f>ROUNDUP(I4*(1-'Client Predictions &amp; Input'!$B$28),0)</f>
        <v>489</v>
      </c>
      <c r="V26">
        <f>ROUNDUP(J4*(1-'Client Predictions &amp; Input'!$B$28),0)</f>
        <v>480</v>
      </c>
      <c r="W26">
        <f>ROUNDUP(K4*(1-'Client Predictions &amp; Input'!$B$28),0)</f>
        <v>408</v>
      </c>
      <c r="X26">
        <f>ROUNDUP(L4*(1-'Client Predictions &amp; Input'!$B$28),0)</f>
        <v>404</v>
      </c>
      <c r="Y26">
        <f>ROUNDUP(M4*(1-'Client Predictions &amp; Input'!$B$28),0)</f>
        <v>381</v>
      </c>
      <c r="Z26">
        <f>ROUNDUP(N4*(1-'Client Predictions &amp; Input'!$B$28),0)</f>
        <v>387</v>
      </c>
      <c r="AA26">
        <f>ROUNDUP(O4*(1-'Client Predictions &amp; Input'!$B$28),0)</f>
        <v>402</v>
      </c>
      <c r="AB26">
        <f>ROUNDUP(P4*(1-'Client Predictions &amp; Input'!$B$28),0)</f>
        <v>308</v>
      </c>
      <c r="AC26" s="4">
        <f>ROUNDUP(((Q4+Q15)*(1-'Client Predictions &amp; Input'!$B$28))+(SUM(C5:E5)*(1-'Client Predictions &amp; Input'!$B$28)),0)</f>
        <v>3074</v>
      </c>
      <c r="AD26">
        <f>ROUNDUP(((R4+R15)*(1-'Client Predictions &amp; Input'!$B$28))+(F5)*(1-'Client Predictions &amp; Input'!$B$28),0)</f>
        <v>1017</v>
      </c>
      <c r="AE26">
        <f>ROUNDUP(((S4+S15)*(1-'Client Predictions &amp; Input'!$B$28))+(G5)*(1-'Client Predictions &amp; Input'!$B$28),0)</f>
        <v>1247</v>
      </c>
      <c r="AF26">
        <f>ROUNDUP(((T4+T15)*(1-'Client Predictions &amp; Input'!$B$28))+(H5)*(1-'Client Predictions &amp; Input'!$B$28),0)</f>
        <v>1083</v>
      </c>
      <c r="AG26">
        <f>ROUNDUP(((U4+U15)*(1-'Client Predictions &amp; Input'!$B$28))+(I5)*(1-'Client Predictions &amp; Input'!$B$28),0)</f>
        <v>1278</v>
      </c>
      <c r="AH26">
        <f>ROUNDUP(((V4+V15)*(1-'Client Predictions &amp; Input'!$B$28))+(J5)*(1-'Client Predictions &amp; Input'!$B$28),0)</f>
        <v>1255</v>
      </c>
      <c r="AI26">
        <f>ROUNDUP(((W4+W15)*(1-'Client Predictions &amp; Input'!$B$28))+(K5)*(1-'Client Predictions &amp; Input'!$B$28),0)</f>
        <v>1067</v>
      </c>
      <c r="AJ26">
        <f>ROUNDUP(((X4+X15)*(1-'Client Predictions &amp; Input'!$B$28))+(L5)*(1-'Client Predictions &amp; Input'!$B$28),0)</f>
        <v>1056</v>
      </c>
      <c r="AK26">
        <f>ROUNDUP(((Y4+Y15)*(1-'Client Predictions &amp; Input'!$B$28))+(M5)*(1-'Client Predictions &amp; Input'!$B$28),0)</f>
        <v>996</v>
      </c>
      <c r="AL26">
        <f>ROUNDUP(((Z4+Z15)*(1-'Client Predictions &amp; Input'!$B$28))+(N5)*(1-'Client Predictions &amp; Input'!$B$28),0)</f>
        <v>1013</v>
      </c>
      <c r="AM26">
        <f>ROUNDUP(((AA4+AA15)*(1-'Client Predictions &amp; Input'!$B$28))+(O5)*(1-'Client Predictions &amp; Input'!$B$28),0)</f>
        <v>1052</v>
      </c>
      <c r="AN26">
        <f>ROUNDUP(((AB4+AB15)*(1-'Client Predictions &amp; Input'!$B$28))+(P5)*(1-'Client Predictions &amp; Input'!$B$28),0)</f>
        <v>806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1391</v>
      </c>
      <c r="D30">
        <f t="shared" ref="D30:AN30" si="0">C30+SUM(D4:D13)-D26</f>
        <v>4173</v>
      </c>
      <c r="E30">
        <f t="shared" si="0"/>
        <v>12051</v>
      </c>
      <c r="F30">
        <f t="shared" si="0"/>
        <v>12569</v>
      </c>
      <c r="G30">
        <f t="shared" si="0"/>
        <v>13204</v>
      </c>
      <c r="H30">
        <f t="shared" si="0"/>
        <v>13756</v>
      </c>
      <c r="I30">
        <f t="shared" si="0"/>
        <v>14407</v>
      </c>
      <c r="J30">
        <f t="shared" si="0"/>
        <v>15046</v>
      </c>
      <c r="K30">
        <f t="shared" si="0"/>
        <v>15589</v>
      </c>
      <c r="L30">
        <f t="shared" si="0"/>
        <v>16127</v>
      </c>
      <c r="M30">
        <f t="shared" si="0"/>
        <v>16634</v>
      </c>
      <c r="N30">
        <f t="shared" si="0"/>
        <v>17150</v>
      </c>
      <c r="O30">
        <f t="shared" si="0"/>
        <v>17686</v>
      </c>
      <c r="P30">
        <f t="shared" si="0"/>
        <v>18096</v>
      </c>
      <c r="Q30">
        <f t="shared" si="0"/>
        <v>10142</v>
      </c>
      <c r="R30">
        <f t="shared" si="0"/>
        <v>10979</v>
      </c>
      <c r="S30">
        <f t="shared" si="0"/>
        <v>12005</v>
      </c>
      <c r="T30">
        <f t="shared" si="0"/>
        <v>12897</v>
      </c>
      <c r="U30">
        <f t="shared" si="0"/>
        <v>13948</v>
      </c>
      <c r="V30">
        <f t="shared" si="0"/>
        <v>14981</v>
      </c>
      <c r="W30">
        <f t="shared" si="0"/>
        <v>15859</v>
      </c>
      <c r="X30">
        <f t="shared" si="0"/>
        <v>16728</v>
      </c>
      <c r="Y30">
        <f t="shared" si="0"/>
        <v>17548</v>
      </c>
      <c r="Z30">
        <f t="shared" si="0"/>
        <v>18382</v>
      </c>
      <c r="AA30">
        <f t="shared" si="0"/>
        <v>19248</v>
      </c>
      <c r="AB30">
        <f t="shared" si="0"/>
        <v>19911</v>
      </c>
      <c r="AC30">
        <f t="shared" si="0"/>
        <v>18032</v>
      </c>
      <c r="AD30">
        <f t="shared" si="0"/>
        <v>18364</v>
      </c>
      <c r="AE30">
        <f t="shared" si="0"/>
        <v>18772</v>
      </c>
      <c r="AF30">
        <f t="shared" si="0"/>
        <v>19126</v>
      </c>
      <c r="AG30">
        <f t="shared" si="0"/>
        <v>19543</v>
      </c>
      <c r="AH30">
        <f t="shared" si="0"/>
        <v>19953</v>
      </c>
      <c r="AI30">
        <f t="shared" si="0"/>
        <v>20301</v>
      </c>
      <c r="AJ30">
        <f t="shared" si="0"/>
        <v>20646</v>
      </c>
      <c r="AK30">
        <f t="shared" si="0"/>
        <v>20971</v>
      </c>
      <c r="AL30">
        <f t="shared" si="0"/>
        <v>21302</v>
      </c>
      <c r="AM30">
        <f t="shared" si="0"/>
        <v>21645</v>
      </c>
      <c r="AN30">
        <f t="shared" si="0"/>
        <v>21907</v>
      </c>
    </row>
    <row r="32" spans="1:40">
      <c r="B32" t="s">
        <v>12</v>
      </c>
      <c r="C32">
        <f t="shared" ref="C32:AN32" si="1">SUMPRODUCT(C4:C13,$A$4:$A$13)</f>
        <v>1391</v>
      </c>
      <c r="D32">
        <f t="shared" si="1"/>
        <v>2782</v>
      </c>
      <c r="E32">
        <f t="shared" si="1"/>
        <v>7878</v>
      </c>
      <c r="F32">
        <f t="shared" si="1"/>
        <v>518</v>
      </c>
      <c r="G32">
        <f t="shared" si="1"/>
        <v>635</v>
      </c>
      <c r="H32">
        <f t="shared" si="1"/>
        <v>552</v>
      </c>
      <c r="I32">
        <f t="shared" si="1"/>
        <v>651</v>
      </c>
      <c r="J32">
        <f t="shared" si="1"/>
        <v>639</v>
      </c>
      <c r="K32">
        <f t="shared" si="1"/>
        <v>543</v>
      </c>
      <c r="L32">
        <f t="shared" si="1"/>
        <v>538</v>
      </c>
      <c r="M32">
        <f t="shared" si="1"/>
        <v>507</v>
      </c>
      <c r="N32">
        <f t="shared" si="1"/>
        <v>516</v>
      </c>
      <c r="O32">
        <f t="shared" si="1"/>
        <v>536</v>
      </c>
      <c r="P32">
        <f t="shared" si="1"/>
        <v>410</v>
      </c>
      <c r="Q32">
        <f t="shared" si="1"/>
        <v>1085</v>
      </c>
      <c r="R32">
        <f t="shared" si="1"/>
        <v>1226</v>
      </c>
      <c r="S32">
        <f t="shared" si="1"/>
        <v>1503</v>
      </c>
      <c r="T32">
        <f t="shared" si="1"/>
        <v>1306</v>
      </c>
      <c r="U32">
        <f t="shared" si="1"/>
        <v>1540</v>
      </c>
      <c r="V32">
        <f t="shared" si="1"/>
        <v>1513</v>
      </c>
      <c r="W32">
        <f t="shared" si="1"/>
        <v>1286</v>
      </c>
      <c r="X32">
        <f t="shared" si="1"/>
        <v>1273</v>
      </c>
      <c r="Y32">
        <f t="shared" si="1"/>
        <v>1201</v>
      </c>
      <c r="Z32">
        <f t="shared" si="1"/>
        <v>1221</v>
      </c>
      <c r="AA32">
        <f t="shared" si="1"/>
        <v>1268</v>
      </c>
      <c r="AB32">
        <f t="shared" si="1"/>
        <v>971</v>
      </c>
      <c r="AC32">
        <f t="shared" si="1"/>
        <v>1195</v>
      </c>
      <c r="AD32">
        <f t="shared" si="1"/>
        <v>1349</v>
      </c>
      <c r="AE32">
        <f t="shared" si="1"/>
        <v>1655</v>
      </c>
      <c r="AF32">
        <f t="shared" si="1"/>
        <v>1437</v>
      </c>
      <c r="AG32">
        <f t="shared" si="1"/>
        <v>1695</v>
      </c>
      <c r="AH32">
        <f t="shared" si="1"/>
        <v>1665</v>
      </c>
      <c r="AI32">
        <f t="shared" si="1"/>
        <v>1415</v>
      </c>
      <c r="AJ32">
        <f t="shared" si="1"/>
        <v>1401</v>
      </c>
      <c r="AK32">
        <f t="shared" si="1"/>
        <v>1321</v>
      </c>
      <c r="AL32">
        <f t="shared" si="1"/>
        <v>1344</v>
      </c>
      <c r="AM32">
        <f t="shared" si="1"/>
        <v>1395</v>
      </c>
      <c r="AN32">
        <f t="shared" si="1"/>
        <v>1068</v>
      </c>
    </row>
    <row r="35" spans="2:40">
      <c r="B35" t="s">
        <v>19</v>
      </c>
      <c r="C35" s="6">
        <f>ROUNDUP(C30*'Reference Data'!$B$1,0)</f>
        <v>3172</v>
      </c>
      <c r="D35" s="6">
        <f>ROUNDUP(D30*'Reference Data'!$B$1,0)</f>
        <v>9515</v>
      </c>
      <c r="E35" s="6">
        <f>ROUNDUP(E30*'Reference Data'!$B$1,0)</f>
        <v>27477</v>
      </c>
      <c r="F35" s="6">
        <f>ROUNDUP(F30*'Reference Data'!$B$1,0)</f>
        <v>28658</v>
      </c>
      <c r="G35" s="6">
        <f>ROUNDUP(G30*'Reference Data'!$B$1,0)</f>
        <v>30106</v>
      </c>
      <c r="H35" s="6">
        <f>ROUNDUP(H30*'Reference Data'!$B$1,0)</f>
        <v>31364</v>
      </c>
      <c r="I35" s="6">
        <f>ROUNDUP(I30*'Reference Data'!$B$1,0)</f>
        <v>32848</v>
      </c>
      <c r="J35" s="6">
        <f>ROUNDUP(J30*'Reference Data'!$B$1,0)</f>
        <v>34305</v>
      </c>
      <c r="K35" s="6">
        <f>ROUNDUP(K30*'Reference Data'!$B$1,0)</f>
        <v>35543</v>
      </c>
      <c r="L35" s="6">
        <f>ROUNDUP(L30*'Reference Data'!$B$1,0)</f>
        <v>36770</v>
      </c>
      <c r="M35" s="6">
        <f>ROUNDUP(M30*'Reference Data'!$B$1,0)</f>
        <v>37926</v>
      </c>
      <c r="N35" s="6">
        <f>ROUNDUP(N30*'Reference Data'!$B$1,0)</f>
        <v>39102</v>
      </c>
      <c r="O35" s="6">
        <f>ROUNDUP(O30*'Reference Data'!$B$1,0)</f>
        <v>40325</v>
      </c>
      <c r="P35" s="6">
        <f>ROUNDUP(P30*'Reference Data'!$B$1,0)</f>
        <v>41259</v>
      </c>
      <c r="Q35" s="6">
        <f>ROUNDUP(Q30*'Reference Data'!$B$1,0)</f>
        <v>23124</v>
      </c>
      <c r="R35" s="6">
        <f>ROUNDUP(R30*'Reference Data'!$B$1,0)</f>
        <v>25033</v>
      </c>
      <c r="S35" s="6">
        <f>ROUNDUP(S30*'Reference Data'!$B$1,0)</f>
        <v>27372</v>
      </c>
      <c r="T35" s="6">
        <f>ROUNDUP(T30*'Reference Data'!$B$1,0)</f>
        <v>29406</v>
      </c>
      <c r="U35" s="6">
        <f>ROUNDUP(U30*'Reference Data'!$B$1,0)</f>
        <v>31802</v>
      </c>
      <c r="V35" s="6">
        <f>ROUNDUP(V30*'Reference Data'!$B$1,0)</f>
        <v>34157</v>
      </c>
      <c r="W35" s="6">
        <f>ROUNDUP(W30*'Reference Data'!$B$1,0)</f>
        <v>36159</v>
      </c>
      <c r="X35" s="6">
        <f>ROUNDUP(X30*'Reference Data'!$B$1,0)</f>
        <v>38140</v>
      </c>
      <c r="Y35" s="6">
        <f>ROUNDUP(Y30*'Reference Data'!$B$1,0)</f>
        <v>40010</v>
      </c>
      <c r="Z35" s="6">
        <f>ROUNDUP(Z30*'Reference Data'!$B$1,0)</f>
        <v>41911</v>
      </c>
      <c r="AA35" s="6">
        <f>ROUNDUP(AA30*'Reference Data'!$B$1,0)</f>
        <v>43886</v>
      </c>
      <c r="AB35" s="6">
        <f>ROUNDUP(AB30*'Reference Data'!$B$1,0)</f>
        <v>45398</v>
      </c>
      <c r="AC35" s="6">
        <f>ROUNDUP(AC30*'Reference Data'!$B$1,0)</f>
        <v>41113</v>
      </c>
      <c r="AD35" s="6">
        <f>ROUNDUP(AD30*'Reference Data'!$B$1,0)</f>
        <v>41870</v>
      </c>
      <c r="AE35" s="6">
        <f>ROUNDUP(AE30*'Reference Data'!$B$1,0)</f>
        <v>42801</v>
      </c>
      <c r="AF35" s="6">
        <f>ROUNDUP(AF30*'Reference Data'!$B$1,0)</f>
        <v>43608</v>
      </c>
      <c r="AG35" s="6">
        <f>ROUNDUP(AG30*'Reference Data'!$B$1,0)</f>
        <v>44559</v>
      </c>
      <c r="AH35" s="6">
        <f>ROUNDUP(AH30*'Reference Data'!$B$1,0)</f>
        <v>45493</v>
      </c>
      <c r="AI35" s="6">
        <f>ROUNDUP(AI30*'Reference Data'!$B$1,0)</f>
        <v>46287</v>
      </c>
      <c r="AJ35" s="6">
        <f>ROUNDUP(AJ30*'Reference Data'!$B$1,0)</f>
        <v>47073</v>
      </c>
      <c r="AK35" s="6">
        <f>ROUNDUP(AK30*'Reference Data'!$B$1,0)</f>
        <v>47814</v>
      </c>
      <c r="AL35" s="6">
        <f>ROUNDUP(AL30*'Reference Data'!$B$1,0)</f>
        <v>48569</v>
      </c>
      <c r="AM35" s="6">
        <f>ROUNDUP(AM30*'Reference Data'!$B$1,0)</f>
        <v>49351</v>
      </c>
      <c r="AN35" s="6">
        <f>ROUNDUP(AN30*'Reference Data'!$B$1,0)</f>
        <v>49948</v>
      </c>
    </row>
    <row r="36" spans="2:40">
      <c r="B36" t="s">
        <v>20</v>
      </c>
      <c r="C36" s="6">
        <f>ROUNDUP(C30*'Reference Data'!$B$2,0)</f>
        <v>5231</v>
      </c>
      <c r="D36" s="6">
        <f>ROUNDUP(D30*'Reference Data'!$B$2,0)</f>
        <v>15691</v>
      </c>
      <c r="E36" s="6">
        <f>ROUNDUP(E30*'Reference Data'!$B$2,0)</f>
        <v>45312</v>
      </c>
      <c r="F36" s="6">
        <f>ROUNDUP(F30*'Reference Data'!$B$2,0)</f>
        <v>47260</v>
      </c>
      <c r="G36" s="6">
        <f>ROUNDUP(G30*'Reference Data'!$B$2,0)</f>
        <v>49648</v>
      </c>
      <c r="H36" s="6">
        <f>ROUNDUP(H30*'Reference Data'!$B$2,0)</f>
        <v>51723</v>
      </c>
      <c r="I36" s="6">
        <f>ROUNDUP(I30*'Reference Data'!$B$2,0)</f>
        <v>54171</v>
      </c>
      <c r="J36" s="6">
        <f>ROUNDUP(J30*'Reference Data'!$B$2,0)</f>
        <v>56573</v>
      </c>
      <c r="K36" s="6">
        <f>ROUNDUP(K30*'Reference Data'!$B$2,0)</f>
        <v>58615</v>
      </c>
      <c r="L36" s="6">
        <f>ROUNDUP(L30*'Reference Data'!$B$2,0)</f>
        <v>60638</v>
      </c>
      <c r="M36" s="6">
        <f>ROUNDUP(M30*'Reference Data'!$B$2,0)</f>
        <v>62544</v>
      </c>
      <c r="N36" s="6">
        <f>ROUNDUP(N30*'Reference Data'!$B$2,0)</f>
        <v>64484</v>
      </c>
      <c r="O36" s="6">
        <f>ROUNDUP(O30*'Reference Data'!$B$2,0)</f>
        <v>66500</v>
      </c>
      <c r="P36" s="6">
        <f>ROUNDUP(P30*'Reference Data'!$B$2,0)</f>
        <v>68041</v>
      </c>
      <c r="Q36" s="6">
        <f>ROUNDUP(Q30*'Reference Data'!$B$2,0)</f>
        <v>38134</v>
      </c>
      <c r="R36" s="6">
        <f>ROUNDUP(R30*'Reference Data'!$B$2,0)</f>
        <v>41282</v>
      </c>
      <c r="S36" s="6">
        <f>ROUNDUP(S30*'Reference Data'!$B$2,0)</f>
        <v>45139</v>
      </c>
      <c r="T36" s="6">
        <f>ROUNDUP(T30*'Reference Data'!$B$2,0)</f>
        <v>48493</v>
      </c>
      <c r="U36" s="6">
        <f>ROUNDUP(U30*'Reference Data'!$B$2,0)</f>
        <v>52445</v>
      </c>
      <c r="V36" s="6">
        <f>ROUNDUP(V30*'Reference Data'!$B$2,0)</f>
        <v>56329</v>
      </c>
      <c r="W36" s="6">
        <f>ROUNDUP(W30*'Reference Data'!$B$2,0)</f>
        <v>59630</v>
      </c>
      <c r="X36" s="6">
        <f>ROUNDUP(X30*'Reference Data'!$B$2,0)</f>
        <v>62898</v>
      </c>
      <c r="Y36" s="6">
        <f>ROUNDUP(Y30*'Reference Data'!$B$2,0)</f>
        <v>65981</v>
      </c>
      <c r="Z36" s="6">
        <f>ROUNDUP(Z30*'Reference Data'!$B$2,0)</f>
        <v>69117</v>
      </c>
      <c r="AA36" s="6">
        <f>ROUNDUP(AA30*'Reference Data'!$B$2,0)</f>
        <v>72373</v>
      </c>
      <c r="AB36" s="6">
        <f>ROUNDUP(AB30*'Reference Data'!$B$2,0)</f>
        <v>74866</v>
      </c>
      <c r="AC36" s="6">
        <f>ROUNDUP(AC30*'Reference Data'!$B$2,0)</f>
        <v>67801</v>
      </c>
      <c r="AD36" s="6">
        <f>ROUNDUP(AD30*'Reference Data'!$B$2,0)</f>
        <v>69049</v>
      </c>
      <c r="AE36" s="6">
        <f>ROUNDUP(AE30*'Reference Data'!$B$2,0)</f>
        <v>70583</v>
      </c>
      <c r="AF36" s="6">
        <f>ROUNDUP(AF30*'Reference Data'!$B$2,0)</f>
        <v>71914</v>
      </c>
      <c r="AG36" s="6">
        <f>ROUNDUP(AG30*'Reference Data'!$B$2,0)</f>
        <v>73482</v>
      </c>
      <c r="AH36" s="6">
        <f>ROUNDUP(AH30*'Reference Data'!$B$2,0)</f>
        <v>75024</v>
      </c>
      <c r="AI36" s="6">
        <f>ROUNDUP(AI30*'Reference Data'!$B$2,0)</f>
        <v>76332</v>
      </c>
      <c r="AJ36" s="6">
        <f>ROUNDUP(AJ30*'Reference Data'!$B$2,0)</f>
        <v>77629</v>
      </c>
      <c r="AK36" s="6">
        <f>ROUNDUP(AK30*'Reference Data'!$B$2,0)</f>
        <v>78851</v>
      </c>
      <c r="AL36" s="6">
        <f>ROUNDUP(AL30*'Reference Data'!$B$2,0)</f>
        <v>80096</v>
      </c>
      <c r="AM36" s="6">
        <f>ROUNDUP(AM30*'Reference Data'!$B$2,0)</f>
        <v>81386</v>
      </c>
      <c r="AN36" s="6">
        <f>ROUNDUP(AN30*'Reference Data'!$B$2,0)</f>
        <v>82371</v>
      </c>
    </row>
    <row r="38" spans="2:40">
      <c r="B38" t="s">
        <v>16</v>
      </c>
      <c r="C38" s="6">
        <f>ROUNDUP(C30*'Reference Data'!$B$3,0)*3</f>
        <v>292110</v>
      </c>
      <c r="D38" s="6">
        <f>ROUNDUP(D30*'Reference Data'!$B$3,0)*3</f>
        <v>876330</v>
      </c>
      <c r="E38" s="6">
        <f>ROUNDUP(E30*'Reference Data'!$B$3,0)</f>
        <v>843570</v>
      </c>
      <c r="F38" s="6">
        <f>ROUNDUP(F30*'Reference Data'!$B$3,0)</f>
        <v>879830</v>
      </c>
      <c r="G38" s="6">
        <f>ROUNDUP(G30*'Reference Data'!$B$3,0)</f>
        <v>924280</v>
      </c>
      <c r="H38" s="6">
        <f>ROUNDUP(H30*'Reference Data'!$B$3,0)</f>
        <v>962920</v>
      </c>
      <c r="I38" s="6">
        <f>ROUNDUP(I30*'Reference Data'!$B$3,0)</f>
        <v>1008490</v>
      </c>
      <c r="J38" s="6">
        <f>ROUNDUP(J30*'Reference Data'!$B$3,0)</f>
        <v>1053220</v>
      </c>
      <c r="K38" s="6">
        <f>ROUNDUP(K30*'Reference Data'!$B$3,0)</f>
        <v>1091230</v>
      </c>
      <c r="L38" s="6">
        <f>ROUNDUP(L30*'Reference Data'!$B$3,0)</f>
        <v>1128890</v>
      </c>
      <c r="M38" s="6">
        <f>ROUNDUP(M30*'Reference Data'!$B$3,0)</f>
        <v>1164380</v>
      </c>
      <c r="N38" s="6">
        <f>ROUNDUP(N30*'Reference Data'!$B$3,0)</f>
        <v>1200500</v>
      </c>
      <c r="O38" s="6">
        <f>ROUNDUP(O30*'Reference Data'!$B$3,0)</f>
        <v>1238020</v>
      </c>
      <c r="P38" s="6">
        <f>ROUNDUP(P30*'Reference Data'!$B$3,0)</f>
        <v>1266720</v>
      </c>
      <c r="Q38" s="6">
        <f>ROUNDUP(Q30*'Reference Data'!$B$3,0)</f>
        <v>709940</v>
      </c>
      <c r="R38" s="6">
        <f>ROUNDUP(R30*'Reference Data'!$B$3,0)</f>
        <v>768530</v>
      </c>
      <c r="S38" s="6">
        <f>ROUNDUP(S30*'Reference Data'!$B$3,0)</f>
        <v>840350</v>
      </c>
      <c r="T38" s="6">
        <f>ROUNDUP(T30*'Reference Data'!$B$3,0)</f>
        <v>902790</v>
      </c>
      <c r="U38" s="6">
        <f>ROUNDUP(U30*'Reference Data'!$B$3,0)</f>
        <v>976360</v>
      </c>
      <c r="V38" s="6">
        <f>ROUNDUP(V30*'Reference Data'!$B$3,0)</f>
        <v>1048670</v>
      </c>
      <c r="W38" s="6">
        <f>ROUNDUP(W30*'Reference Data'!$B$3,0)</f>
        <v>1110130</v>
      </c>
      <c r="X38" s="6">
        <f>ROUNDUP(X30*'Reference Data'!$B$3,0)</f>
        <v>1170960</v>
      </c>
      <c r="Y38" s="6">
        <f>ROUNDUP(Y30*'Reference Data'!$B$3,0)</f>
        <v>1228360</v>
      </c>
      <c r="Z38" s="6">
        <f>ROUNDUP(Z30*'Reference Data'!$B$3,0)</f>
        <v>1286740</v>
      </c>
      <c r="AA38" s="6">
        <f>ROUNDUP(AA30*'Reference Data'!$B$3,0)</f>
        <v>1347360</v>
      </c>
      <c r="AB38" s="6">
        <f>ROUNDUP(AB30*'Reference Data'!$B$3,0)</f>
        <v>1393770</v>
      </c>
      <c r="AC38" s="6">
        <f>ROUNDUP(AC30*'Reference Data'!$B$3,0)</f>
        <v>1262240</v>
      </c>
      <c r="AD38" s="6">
        <f>ROUNDUP(AD30*'Reference Data'!$B$3,0)</f>
        <v>1285480</v>
      </c>
      <c r="AE38" s="6">
        <f>ROUNDUP(AE30*'Reference Data'!$B$3,0)</f>
        <v>1314040</v>
      </c>
      <c r="AF38" s="6">
        <f>ROUNDUP(AF30*'Reference Data'!$B$3,0)</f>
        <v>1338820</v>
      </c>
      <c r="AG38" s="6">
        <f>ROUNDUP(AG30*'Reference Data'!$B$3,0)</f>
        <v>1368010</v>
      </c>
      <c r="AH38" s="6">
        <f>ROUNDUP(AH30*'Reference Data'!$B$3,0)</f>
        <v>1396710</v>
      </c>
      <c r="AI38" s="6">
        <f>ROUNDUP(AI30*'Reference Data'!$B$3,0)</f>
        <v>1421070</v>
      </c>
      <c r="AJ38" s="6">
        <f>ROUNDUP(AJ30*'Reference Data'!$B$3,0)</f>
        <v>1445220</v>
      </c>
      <c r="AK38" s="6">
        <f>ROUNDUP(AK30*'Reference Data'!$B$3,0)</f>
        <v>1467970</v>
      </c>
      <c r="AL38" s="6">
        <f>ROUNDUP(AL30*'Reference Data'!$B$3,0)</f>
        <v>1491140</v>
      </c>
      <c r="AM38" s="6">
        <f>ROUNDUP(AM30*'Reference Data'!$B$3,0)</f>
        <v>1515150</v>
      </c>
      <c r="AN38" s="6">
        <f>ROUNDUP(AN30*'Reference Data'!$B$3,0)</f>
        <v>1533490</v>
      </c>
    </row>
    <row r="39" spans="2:40">
      <c r="B39" t="s">
        <v>30</v>
      </c>
      <c r="C39" s="6">
        <f>'Reference Data'!$B$7*C38</f>
        <v>17526.599999999999</v>
      </c>
      <c r="D39" s="6">
        <f>'Reference Data'!$B$7*D38</f>
        <v>52579.799999999996</v>
      </c>
      <c r="E39" s="6">
        <f>'Reference Data'!$B$7*E38</f>
        <v>50614.2</v>
      </c>
      <c r="F39" s="6">
        <f>'Reference Data'!$B$7*F38</f>
        <v>52789.799999999996</v>
      </c>
      <c r="G39" s="6">
        <f>'Reference Data'!$B$7*G38</f>
        <v>55456.799999999996</v>
      </c>
      <c r="H39" s="6">
        <f>'Reference Data'!$B$7*H38</f>
        <v>57775.199999999997</v>
      </c>
      <c r="I39" s="6">
        <f>'Reference Data'!$B$7*I38</f>
        <v>60509.399999999994</v>
      </c>
      <c r="J39" s="6">
        <f>'Reference Data'!$B$7*J38</f>
        <v>63193.2</v>
      </c>
      <c r="K39" s="6">
        <f>'Reference Data'!$B$7*K38</f>
        <v>65473.799999999996</v>
      </c>
      <c r="L39" s="6">
        <f>'Reference Data'!$B$7*L38</f>
        <v>67733.399999999994</v>
      </c>
      <c r="M39" s="6">
        <f>'Reference Data'!$B$7*M38</f>
        <v>69862.8</v>
      </c>
      <c r="N39" s="6">
        <f>'Reference Data'!$B$7*N38</f>
        <v>72030</v>
      </c>
      <c r="O39" s="6">
        <f>'Reference Data'!$B$7*O38</f>
        <v>74281.2</v>
      </c>
      <c r="P39" s="6">
        <f>'Reference Data'!$B$7*P38</f>
        <v>76003.199999999997</v>
      </c>
      <c r="Q39" s="6">
        <f>'Reference Data'!$B$7*Q38</f>
        <v>42596.4</v>
      </c>
      <c r="R39" s="6">
        <f>'Reference Data'!$B$7*R38</f>
        <v>46111.799999999996</v>
      </c>
      <c r="S39" s="6">
        <f>'Reference Data'!$B$7*S38</f>
        <v>50421</v>
      </c>
      <c r="T39" s="6">
        <f>'Reference Data'!$B$7*T38</f>
        <v>54167.4</v>
      </c>
      <c r="U39" s="6">
        <f>'Reference Data'!$B$7*U38</f>
        <v>58581.599999999999</v>
      </c>
      <c r="V39" s="6">
        <f>'Reference Data'!$B$7*V38</f>
        <v>62920.2</v>
      </c>
      <c r="W39" s="6">
        <f>'Reference Data'!$B$7*W38</f>
        <v>66607.8</v>
      </c>
      <c r="X39" s="6">
        <f>'Reference Data'!$B$7*X38</f>
        <v>70257.599999999991</v>
      </c>
      <c r="Y39" s="6">
        <f>'Reference Data'!$B$7*Y38</f>
        <v>73701.599999999991</v>
      </c>
      <c r="Z39" s="6">
        <f>'Reference Data'!$B$7*Z38</f>
        <v>77204.399999999994</v>
      </c>
      <c r="AA39" s="6">
        <f>'Reference Data'!$B$7*AA38</f>
        <v>80841.599999999991</v>
      </c>
      <c r="AB39" s="6">
        <f>'Reference Data'!$B$7*AB38</f>
        <v>83626.2</v>
      </c>
      <c r="AC39" s="6">
        <f>'Reference Data'!$B$7*AC38</f>
        <v>75734.399999999994</v>
      </c>
      <c r="AD39" s="6">
        <f>'Reference Data'!$B$7*AD38</f>
        <v>77128.800000000003</v>
      </c>
      <c r="AE39" s="6">
        <f>'Reference Data'!$B$7*AE38</f>
        <v>78842.399999999994</v>
      </c>
      <c r="AF39" s="6">
        <f>'Reference Data'!$B$7*AF38</f>
        <v>80329.2</v>
      </c>
      <c r="AG39" s="6">
        <f>'Reference Data'!$B$7*AG38</f>
        <v>82080.599999999991</v>
      </c>
      <c r="AH39" s="6">
        <f>'Reference Data'!$B$7*AH38</f>
        <v>83802.599999999991</v>
      </c>
      <c r="AI39" s="6">
        <f>'Reference Data'!$B$7*AI38</f>
        <v>85264.2</v>
      </c>
      <c r="AJ39" s="6">
        <f>'Reference Data'!$B$7*AJ38</f>
        <v>86713.2</v>
      </c>
      <c r="AK39" s="6">
        <f>'Reference Data'!$B$7*AK38</f>
        <v>88078.2</v>
      </c>
      <c r="AL39" s="6">
        <f>'Reference Data'!$B$7*AL38</f>
        <v>89468.4</v>
      </c>
      <c r="AM39" s="6">
        <f>'Reference Data'!$B$7*AM38</f>
        <v>90909</v>
      </c>
      <c r="AN39" s="6">
        <f>'Reference Data'!$B$7*AN38</f>
        <v>92009.4</v>
      </c>
    </row>
    <row r="40" spans="2:40">
      <c r="B40" t="s">
        <v>33</v>
      </c>
      <c r="C40" s="6">
        <f>C39*'Reference Data'!$B$8</f>
        <v>876.32999999999993</v>
      </c>
      <c r="D40" s="6">
        <f>D39*'Reference Data'!$B$8</f>
        <v>2628.99</v>
      </c>
      <c r="E40" s="6">
        <f>E39*'Reference Data'!$B$8</f>
        <v>2530.71</v>
      </c>
      <c r="F40" s="6">
        <f>F39*'Reference Data'!$B$8</f>
        <v>2639.49</v>
      </c>
      <c r="G40" s="6">
        <f>G39*'Reference Data'!$B$8</f>
        <v>2772.84</v>
      </c>
      <c r="H40" s="6">
        <f>H39*'Reference Data'!$B$8</f>
        <v>2888.76</v>
      </c>
      <c r="I40" s="6">
        <f>I39*'Reference Data'!$B$8</f>
        <v>3025.47</v>
      </c>
      <c r="J40" s="6">
        <f>J39*'Reference Data'!$B$8</f>
        <v>3159.66</v>
      </c>
      <c r="K40" s="6">
        <f>K39*'Reference Data'!$B$8</f>
        <v>3273.69</v>
      </c>
      <c r="L40" s="6">
        <f>L39*'Reference Data'!$B$8</f>
        <v>3386.67</v>
      </c>
      <c r="M40" s="6">
        <f>M39*'Reference Data'!$B$8</f>
        <v>3493.1400000000003</v>
      </c>
      <c r="N40" s="6">
        <f>N39*'Reference Data'!$B$8</f>
        <v>3601.5</v>
      </c>
      <c r="O40" s="6">
        <f>O39*'Reference Data'!$B$8</f>
        <v>3714.06</v>
      </c>
      <c r="P40" s="6">
        <f>P39*'Reference Data'!$B$8</f>
        <v>3800.16</v>
      </c>
      <c r="Q40" s="6">
        <f>Q39*'Reference Data'!$B$8</f>
        <v>2129.8200000000002</v>
      </c>
      <c r="R40" s="6">
        <f>R39*'Reference Data'!$B$8</f>
        <v>2305.5899999999997</v>
      </c>
      <c r="S40" s="6">
        <f>S39*'Reference Data'!$B$8</f>
        <v>2521.0500000000002</v>
      </c>
      <c r="T40" s="6">
        <f>T39*'Reference Data'!$B$8</f>
        <v>2708.3700000000003</v>
      </c>
      <c r="U40" s="6">
        <f>U39*'Reference Data'!$B$8</f>
        <v>2929.08</v>
      </c>
      <c r="V40" s="6">
        <f>V39*'Reference Data'!$B$8</f>
        <v>3146.01</v>
      </c>
      <c r="W40" s="6">
        <f>W39*'Reference Data'!$B$8</f>
        <v>3330.3900000000003</v>
      </c>
      <c r="X40" s="6">
        <f>X39*'Reference Data'!$B$8</f>
        <v>3512.8799999999997</v>
      </c>
      <c r="Y40" s="6">
        <f>Y39*'Reference Data'!$B$8</f>
        <v>3685.08</v>
      </c>
      <c r="Z40" s="6">
        <f>Z39*'Reference Data'!$B$8</f>
        <v>3860.22</v>
      </c>
      <c r="AA40" s="6">
        <f>AA39*'Reference Data'!$B$8</f>
        <v>4042.08</v>
      </c>
      <c r="AB40" s="6">
        <f>AB39*'Reference Data'!$B$8</f>
        <v>4181.3100000000004</v>
      </c>
      <c r="AC40" s="6">
        <f>AC39*'Reference Data'!$B$8</f>
        <v>3786.72</v>
      </c>
      <c r="AD40" s="6">
        <f>AD39*'Reference Data'!$B$8</f>
        <v>3856.4400000000005</v>
      </c>
      <c r="AE40" s="6">
        <f>AE39*'Reference Data'!$B$8</f>
        <v>3942.12</v>
      </c>
      <c r="AF40" s="6">
        <f>AF39*'Reference Data'!$B$8</f>
        <v>4016.46</v>
      </c>
      <c r="AG40" s="6">
        <f>AG39*'Reference Data'!$B$8</f>
        <v>4104.03</v>
      </c>
      <c r="AH40" s="6">
        <f>AH39*'Reference Data'!$B$8</f>
        <v>4190.13</v>
      </c>
      <c r="AI40" s="6">
        <f>AI39*'Reference Data'!$B$8</f>
        <v>4263.21</v>
      </c>
      <c r="AJ40" s="6">
        <f>AJ39*'Reference Data'!$B$8</f>
        <v>4335.66</v>
      </c>
      <c r="AK40" s="6">
        <f>AK39*'Reference Data'!$B$8</f>
        <v>4403.91</v>
      </c>
      <c r="AL40" s="6">
        <f>AL39*'Reference Data'!$B$8</f>
        <v>4473.42</v>
      </c>
      <c r="AM40" s="6">
        <f>AM39*'Reference Data'!$B$8</f>
        <v>4545.45</v>
      </c>
      <c r="AN40" s="6">
        <f>AN39*'Reference Data'!$B$8</f>
        <v>4600.47</v>
      </c>
    </row>
    <row r="41" spans="2:40">
      <c r="B41" t="s">
        <v>31</v>
      </c>
      <c r="C41" s="5">
        <f>C40/(5*60)</f>
        <v>2.9210999999999996</v>
      </c>
      <c r="D41" s="5">
        <f t="shared" ref="D41" si="2">D40/(5*60)</f>
        <v>8.7632999999999992</v>
      </c>
      <c r="E41" s="5">
        <f>E40/(5*60)</f>
        <v>8.4357000000000006</v>
      </c>
      <c r="F41" s="5">
        <f t="shared" ref="F41:AN41" si="3">F40/(5*60)</f>
        <v>8.7982999999999993</v>
      </c>
      <c r="G41" s="5">
        <f t="shared" si="3"/>
        <v>9.2428000000000008</v>
      </c>
      <c r="H41" s="5">
        <f t="shared" si="3"/>
        <v>9.6292000000000009</v>
      </c>
      <c r="I41" s="5">
        <f t="shared" si="3"/>
        <v>10.084899999999999</v>
      </c>
      <c r="J41" s="5">
        <f t="shared" si="3"/>
        <v>10.5322</v>
      </c>
      <c r="K41" s="5">
        <f t="shared" si="3"/>
        <v>10.9123</v>
      </c>
      <c r="L41" s="5">
        <f t="shared" si="3"/>
        <v>11.2889</v>
      </c>
      <c r="M41" s="5">
        <f t="shared" si="3"/>
        <v>11.643800000000001</v>
      </c>
      <c r="N41" s="5">
        <f t="shared" si="3"/>
        <v>12.005000000000001</v>
      </c>
      <c r="O41" s="5">
        <f t="shared" si="3"/>
        <v>12.3802</v>
      </c>
      <c r="P41" s="5">
        <f t="shared" si="3"/>
        <v>12.667199999999999</v>
      </c>
      <c r="Q41" s="5">
        <f t="shared" si="3"/>
        <v>7.0994000000000002</v>
      </c>
      <c r="R41" s="5">
        <f t="shared" si="3"/>
        <v>7.6852999999999989</v>
      </c>
      <c r="S41" s="5">
        <f t="shared" si="3"/>
        <v>8.4035000000000011</v>
      </c>
      <c r="T41" s="5">
        <f t="shared" si="3"/>
        <v>9.0279000000000007</v>
      </c>
      <c r="U41" s="5">
        <f t="shared" si="3"/>
        <v>9.7636000000000003</v>
      </c>
      <c r="V41" s="5">
        <f t="shared" si="3"/>
        <v>10.486700000000001</v>
      </c>
      <c r="W41" s="5">
        <f t="shared" si="3"/>
        <v>11.101300000000002</v>
      </c>
      <c r="X41" s="5">
        <f t="shared" si="3"/>
        <v>11.709599999999998</v>
      </c>
      <c r="Y41" s="5">
        <f t="shared" si="3"/>
        <v>12.2836</v>
      </c>
      <c r="Z41" s="5">
        <f t="shared" si="3"/>
        <v>12.8674</v>
      </c>
      <c r="AA41" s="5">
        <f t="shared" si="3"/>
        <v>13.473599999999999</v>
      </c>
      <c r="AB41" s="5">
        <f t="shared" si="3"/>
        <v>13.937700000000001</v>
      </c>
      <c r="AC41" s="5">
        <f t="shared" si="3"/>
        <v>12.622399999999999</v>
      </c>
      <c r="AD41" s="5">
        <f t="shared" si="3"/>
        <v>12.854800000000001</v>
      </c>
      <c r="AE41" s="5">
        <f t="shared" si="3"/>
        <v>13.1404</v>
      </c>
      <c r="AF41" s="5">
        <f t="shared" si="3"/>
        <v>13.388199999999999</v>
      </c>
      <c r="AG41" s="5">
        <f t="shared" si="3"/>
        <v>13.680099999999999</v>
      </c>
      <c r="AH41" s="5">
        <f t="shared" si="3"/>
        <v>13.9671</v>
      </c>
      <c r="AI41" s="5">
        <f t="shared" si="3"/>
        <v>14.210700000000001</v>
      </c>
      <c r="AJ41" s="5">
        <f t="shared" si="3"/>
        <v>14.452199999999999</v>
      </c>
      <c r="AK41" s="5">
        <f t="shared" si="3"/>
        <v>14.679699999999999</v>
      </c>
      <c r="AL41" s="5">
        <f t="shared" si="3"/>
        <v>14.9114</v>
      </c>
      <c r="AM41" s="5">
        <f t="shared" si="3"/>
        <v>15.151499999999999</v>
      </c>
      <c r="AN41" s="5">
        <f t="shared" si="3"/>
        <v>15.334900000000001</v>
      </c>
    </row>
    <row r="42" spans="2:40">
      <c r="B42" t="s">
        <v>32</v>
      </c>
      <c r="C42" s="5">
        <f t="shared" ref="C42:D42" si="4">C38/(30*24*60*60)</f>
        <v>0.11269675925925926</v>
      </c>
      <c r="D42" s="5">
        <f t="shared" si="4"/>
        <v>0.33809027777777778</v>
      </c>
      <c r="E42" s="5">
        <f>E38/(30*24*60*60)</f>
        <v>0.32545138888888892</v>
      </c>
      <c r="F42" s="5">
        <f t="shared" ref="F42:AN42" si="5">F38/(30*24*60*60)</f>
        <v>0.33944058641975311</v>
      </c>
      <c r="G42" s="5">
        <f t="shared" si="5"/>
        <v>0.35658950617283952</v>
      </c>
      <c r="H42" s="5">
        <f t="shared" si="5"/>
        <v>0.37149691358024689</v>
      </c>
      <c r="I42" s="5">
        <f t="shared" si="5"/>
        <v>0.38907793209876546</v>
      </c>
      <c r="J42" s="5">
        <f t="shared" si="5"/>
        <v>0.40633487654320988</v>
      </c>
      <c r="K42" s="5">
        <f t="shared" si="5"/>
        <v>0.42099922839506171</v>
      </c>
      <c r="L42" s="5">
        <f t="shared" si="5"/>
        <v>0.43552854938271607</v>
      </c>
      <c r="M42" s="5">
        <f t="shared" si="5"/>
        <v>0.44922067901234569</v>
      </c>
      <c r="N42" s="5">
        <f t="shared" si="5"/>
        <v>0.46315586419753085</v>
      </c>
      <c r="O42" s="5">
        <f t="shared" si="5"/>
        <v>0.47763117283950618</v>
      </c>
      <c r="P42" s="5">
        <f t="shared" si="5"/>
        <v>0.4887037037037037</v>
      </c>
      <c r="Q42" s="5">
        <f t="shared" si="5"/>
        <v>0.27389660493827162</v>
      </c>
      <c r="R42" s="5">
        <f t="shared" si="5"/>
        <v>0.29650077160493826</v>
      </c>
      <c r="S42" s="5">
        <f t="shared" si="5"/>
        <v>0.3242091049382716</v>
      </c>
      <c r="T42" s="5">
        <f t="shared" si="5"/>
        <v>0.3482986111111111</v>
      </c>
      <c r="U42" s="5">
        <f t="shared" si="5"/>
        <v>0.37668209876543207</v>
      </c>
      <c r="V42" s="5">
        <f t="shared" si="5"/>
        <v>0.40457947530864197</v>
      </c>
      <c r="W42" s="5">
        <f t="shared" si="5"/>
        <v>0.4282908950617284</v>
      </c>
      <c r="X42" s="5">
        <f t="shared" si="5"/>
        <v>0.45175925925925925</v>
      </c>
      <c r="Y42" s="5">
        <f t="shared" si="5"/>
        <v>0.47390432098765434</v>
      </c>
      <c r="Z42" s="5">
        <f t="shared" si="5"/>
        <v>0.49642746913580249</v>
      </c>
      <c r="AA42" s="5">
        <f t="shared" si="5"/>
        <v>0.51981481481481484</v>
      </c>
      <c r="AB42" s="5">
        <f t="shared" si="5"/>
        <v>0.53771990740740738</v>
      </c>
      <c r="AC42" s="5">
        <f t="shared" si="5"/>
        <v>0.4869753086419753</v>
      </c>
      <c r="AD42" s="5">
        <f t="shared" si="5"/>
        <v>0.49594135802469136</v>
      </c>
      <c r="AE42" s="5">
        <f t="shared" si="5"/>
        <v>0.50695987654320984</v>
      </c>
      <c r="AF42" s="5">
        <f t="shared" si="5"/>
        <v>0.51652006172839504</v>
      </c>
      <c r="AG42" s="5">
        <f t="shared" si="5"/>
        <v>0.52778163580246917</v>
      </c>
      <c r="AH42" s="5">
        <f t="shared" si="5"/>
        <v>0.53885416666666663</v>
      </c>
      <c r="AI42" s="5">
        <f t="shared" si="5"/>
        <v>0.54825231481481485</v>
      </c>
      <c r="AJ42" s="5">
        <f t="shared" si="5"/>
        <v>0.55756944444444445</v>
      </c>
      <c r="AK42" s="5">
        <f t="shared" si="5"/>
        <v>0.56634645061728395</v>
      </c>
      <c r="AL42" s="5">
        <f t="shared" si="5"/>
        <v>0.57528549382716054</v>
      </c>
      <c r="AM42" s="5">
        <f t="shared" si="5"/>
        <v>0.58454861111111112</v>
      </c>
      <c r="AN42" s="5">
        <f t="shared" si="5"/>
        <v>0.59162422839506168</v>
      </c>
    </row>
    <row r="44" spans="2:40">
      <c r="B44" t="s">
        <v>18</v>
      </c>
      <c r="C44" s="6">
        <f>ROUNDUP(C30*'Reference Data'!$B$4,0)</f>
        <v>41730</v>
      </c>
      <c r="D44" s="6">
        <f>ROUNDUP(D30*'Reference Data'!$B$4,0)</f>
        <v>125190</v>
      </c>
      <c r="E44" s="6">
        <f>ROUNDUP(E30*'Reference Data'!$B$4,0)</f>
        <v>361530</v>
      </c>
      <c r="F44" s="6">
        <f>ROUNDUP(F30*'Reference Data'!$B$4,0)</f>
        <v>377070</v>
      </c>
      <c r="G44" s="6">
        <f>ROUNDUP(G30*'Reference Data'!$B$4,0)</f>
        <v>396120</v>
      </c>
      <c r="H44" s="6">
        <f>ROUNDUP(H30*'Reference Data'!$B$4,0)</f>
        <v>412680</v>
      </c>
      <c r="I44" s="6">
        <f>ROUNDUP(I30*'Reference Data'!$B$4,0)</f>
        <v>432210</v>
      </c>
      <c r="J44" s="6">
        <f>ROUNDUP(J30*'Reference Data'!$B$4,0)</f>
        <v>451380</v>
      </c>
      <c r="K44" s="6">
        <f>ROUNDUP(K30*'Reference Data'!$B$4,0)</f>
        <v>467670</v>
      </c>
      <c r="L44" s="6">
        <f>ROUNDUP(L30*'Reference Data'!$B$4,0)</f>
        <v>483810</v>
      </c>
      <c r="M44" s="6">
        <f>ROUNDUP(M30*'Reference Data'!$B$4,0)</f>
        <v>499020</v>
      </c>
      <c r="N44" s="6">
        <f>ROUNDUP(N30*'Reference Data'!$B$4,0)</f>
        <v>514500</v>
      </c>
      <c r="O44" s="6">
        <f>ROUNDUP(O30*'Reference Data'!$B$4,0)</f>
        <v>530580</v>
      </c>
      <c r="P44" s="6">
        <f>ROUNDUP(P30*'Reference Data'!$B$4,0)</f>
        <v>542880</v>
      </c>
      <c r="Q44" s="6">
        <f>ROUNDUP(Q30*'Reference Data'!$B$4,0)</f>
        <v>304260</v>
      </c>
      <c r="R44" s="6">
        <f>ROUNDUP(R30*'Reference Data'!$B$4,0)</f>
        <v>329370</v>
      </c>
      <c r="S44" s="6">
        <f>ROUNDUP(S30*'Reference Data'!$B$4,0)</f>
        <v>360150</v>
      </c>
      <c r="T44" s="6">
        <f>ROUNDUP(T30*'Reference Data'!$B$4,0)</f>
        <v>386910</v>
      </c>
      <c r="U44" s="6">
        <f>ROUNDUP(U30*'Reference Data'!$B$4,0)</f>
        <v>418440</v>
      </c>
      <c r="V44" s="6">
        <f>ROUNDUP(V30*'Reference Data'!$B$4,0)</f>
        <v>449430</v>
      </c>
      <c r="W44" s="6">
        <f>ROUNDUP(W30*'Reference Data'!$B$4,0)</f>
        <v>475770</v>
      </c>
      <c r="X44" s="6">
        <f>ROUNDUP(X30*'Reference Data'!$B$4,0)</f>
        <v>501840</v>
      </c>
      <c r="Y44" s="6">
        <f>ROUNDUP(Y30*'Reference Data'!$B$4,0)</f>
        <v>526440</v>
      </c>
      <c r="Z44" s="6">
        <f>ROUNDUP(Z30*'Reference Data'!$B$4,0)</f>
        <v>551460</v>
      </c>
      <c r="AA44" s="6">
        <f>ROUNDUP(AA30*'Reference Data'!$B$4,0)</f>
        <v>577440</v>
      </c>
      <c r="AB44" s="6">
        <f>ROUNDUP(AB30*'Reference Data'!$B$4,0)</f>
        <v>597330</v>
      </c>
      <c r="AC44" s="6">
        <f>ROUNDUP(AC30*'Reference Data'!$B$4,0)</f>
        <v>540960</v>
      </c>
      <c r="AD44" s="6">
        <f>ROUNDUP(AD30*'Reference Data'!$B$4,0)</f>
        <v>550920</v>
      </c>
      <c r="AE44" s="6">
        <f>ROUNDUP(AE30*'Reference Data'!$B$4,0)</f>
        <v>563160</v>
      </c>
      <c r="AF44" s="6">
        <f>ROUNDUP(AF30*'Reference Data'!$B$4,0)</f>
        <v>573780</v>
      </c>
      <c r="AG44" s="6">
        <f>ROUNDUP(AG30*'Reference Data'!$B$4,0)</f>
        <v>586290</v>
      </c>
      <c r="AH44" s="6">
        <f>ROUNDUP(AH30*'Reference Data'!$B$4,0)</f>
        <v>598590</v>
      </c>
      <c r="AI44" s="6">
        <f>ROUNDUP(AI30*'Reference Data'!$B$4,0)</f>
        <v>609030</v>
      </c>
      <c r="AJ44" s="6">
        <f>ROUNDUP(AJ30*'Reference Data'!$B$4,0)</f>
        <v>619380</v>
      </c>
      <c r="AK44" s="6">
        <f>ROUNDUP(AK30*'Reference Data'!$B$4,0)</f>
        <v>629130</v>
      </c>
      <c r="AL44" s="6">
        <f>ROUNDUP(AL30*'Reference Data'!$B$4,0)</f>
        <v>639060</v>
      </c>
      <c r="AM44" s="6">
        <f>ROUNDUP(AM30*'Reference Data'!$B$4,0)</f>
        <v>649350</v>
      </c>
      <c r="AN44" s="6">
        <f>ROUNDUP(AN30*'Reference Data'!$B$4,0)</f>
        <v>657210</v>
      </c>
    </row>
    <row r="45" spans="2:40">
      <c r="B45" t="s">
        <v>34</v>
      </c>
      <c r="C45" s="6">
        <f>C44*'Reference Data'!$B$7</f>
        <v>2503.7999999999997</v>
      </c>
      <c r="D45" s="6">
        <f>D44*'Reference Data'!$B$7</f>
        <v>7511.4</v>
      </c>
      <c r="E45" s="6">
        <f>E44*'Reference Data'!$B$7</f>
        <v>21691.8</v>
      </c>
      <c r="F45" s="6">
        <f>F44*'Reference Data'!$B$7</f>
        <v>22624.2</v>
      </c>
      <c r="G45" s="6">
        <f>G44*'Reference Data'!$B$7</f>
        <v>23767.200000000001</v>
      </c>
      <c r="H45" s="6">
        <f>H44*'Reference Data'!$B$7</f>
        <v>24760.799999999999</v>
      </c>
      <c r="I45" s="6">
        <f>I44*'Reference Data'!$B$7</f>
        <v>25932.6</v>
      </c>
      <c r="J45" s="6">
        <f>J44*'Reference Data'!$B$7</f>
        <v>27082.799999999999</v>
      </c>
      <c r="K45" s="6">
        <f>K44*'Reference Data'!$B$7</f>
        <v>28060.2</v>
      </c>
      <c r="L45" s="6">
        <f>L44*'Reference Data'!$B$7</f>
        <v>29028.6</v>
      </c>
      <c r="M45" s="6">
        <f>M44*'Reference Data'!$B$7</f>
        <v>29941.199999999997</v>
      </c>
      <c r="N45" s="6">
        <f>N44*'Reference Data'!$B$7</f>
        <v>30870</v>
      </c>
      <c r="O45" s="6">
        <f>O44*'Reference Data'!$B$7</f>
        <v>31834.799999999999</v>
      </c>
      <c r="P45" s="6">
        <f>P44*'Reference Data'!$B$7</f>
        <v>32572.799999999999</v>
      </c>
      <c r="Q45" s="6">
        <f>Q44*'Reference Data'!$B$7</f>
        <v>18255.599999999999</v>
      </c>
      <c r="R45" s="6">
        <f>R44*'Reference Data'!$B$7</f>
        <v>19762.2</v>
      </c>
      <c r="S45" s="6">
        <f>S44*'Reference Data'!$B$7</f>
        <v>21609</v>
      </c>
      <c r="T45" s="6">
        <f>T44*'Reference Data'!$B$7</f>
        <v>23214.6</v>
      </c>
      <c r="U45" s="6">
        <f>U44*'Reference Data'!$B$7</f>
        <v>25106.399999999998</v>
      </c>
      <c r="V45" s="6">
        <f>V44*'Reference Data'!$B$7</f>
        <v>26965.8</v>
      </c>
      <c r="W45" s="6">
        <f>W44*'Reference Data'!$B$7</f>
        <v>28546.2</v>
      </c>
      <c r="X45" s="6">
        <f>X44*'Reference Data'!$B$7</f>
        <v>30110.399999999998</v>
      </c>
      <c r="Y45" s="6">
        <f>Y44*'Reference Data'!$B$7</f>
        <v>31586.399999999998</v>
      </c>
      <c r="Z45" s="6">
        <f>Z44*'Reference Data'!$B$7</f>
        <v>33087.599999999999</v>
      </c>
      <c r="AA45" s="6">
        <f>AA44*'Reference Data'!$B$7</f>
        <v>34646.400000000001</v>
      </c>
      <c r="AB45" s="6">
        <f>AB44*'Reference Data'!$B$7</f>
        <v>35839.799999999996</v>
      </c>
      <c r="AC45" s="6">
        <f>AC44*'Reference Data'!$B$7</f>
        <v>32457.599999999999</v>
      </c>
      <c r="AD45" s="6">
        <f>AD44*'Reference Data'!$B$7</f>
        <v>33055.199999999997</v>
      </c>
      <c r="AE45" s="6">
        <f>AE44*'Reference Data'!$B$7</f>
        <v>33789.599999999999</v>
      </c>
      <c r="AF45" s="6">
        <f>AF44*'Reference Data'!$B$7</f>
        <v>34426.799999999996</v>
      </c>
      <c r="AG45" s="6">
        <f>AG44*'Reference Data'!$B$7</f>
        <v>35177.4</v>
      </c>
      <c r="AH45" s="6">
        <f>AH44*'Reference Data'!$B$7</f>
        <v>35915.4</v>
      </c>
      <c r="AI45" s="6">
        <f>AI44*'Reference Data'!$B$7</f>
        <v>36541.799999999996</v>
      </c>
      <c r="AJ45" s="6">
        <f>AJ44*'Reference Data'!$B$7</f>
        <v>37162.799999999996</v>
      </c>
      <c r="AK45" s="6">
        <f>AK44*'Reference Data'!$B$7</f>
        <v>37747.799999999996</v>
      </c>
      <c r="AL45" s="6">
        <f>AL44*'Reference Data'!$B$7</f>
        <v>38343.599999999999</v>
      </c>
      <c r="AM45" s="6">
        <f>AM44*'Reference Data'!$B$7</f>
        <v>38961</v>
      </c>
      <c r="AN45" s="6">
        <f>AN44*'Reference Data'!$B$7</f>
        <v>39432.6</v>
      </c>
    </row>
    <row r="46" spans="2:40">
      <c r="B46" t="s">
        <v>35</v>
      </c>
      <c r="C46" s="6">
        <f>C45*'Reference Data'!$B$8</f>
        <v>125.19</v>
      </c>
      <c r="D46" s="6">
        <f>D45*'Reference Data'!$B$8</f>
        <v>375.57</v>
      </c>
      <c r="E46" s="6">
        <f>E45*'Reference Data'!$B$8</f>
        <v>1084.5899999999999</v>
      </c>
      <c r="F46" s="6">
        <f>F45*'Reference Data'!$B$8</f>
        <v>1131.21</v>
      </c>
      <c r="G46" s="6">
        <f>G45*'Reference Data'!$B$8</f>
        <v>1188.3600000000001</v>
      </c>
      <c r="H46" s="6">
        <f>H45*'Reference Data'!$B$8</f>
        <v>1238.04</v>
      </c>
      <c r="I46" s="6">
        <f>I45*'Reference Data'!$B$8</f>
        <v>1296.6300000000001</v>
      </c>
      <c r="J46" s="6">
        <f>J45*'Reference Data'!$B$8</f>
        <v>1354.14</v>
      </c>
      <c r="K46" s="6">
        <f>K45*'Reference Data'!$B$8</f>
        <v>1403.0100000000002</v>
      </c>
      <c r="L46" s="6">
        <f>L45*'Reference Data'!$B$8</f>
        <v>1451.43</v>
      </c>
      <c r="M46" s="6">
        <f>M45*'Reference Data'!$B$8</f>
        <v>1497.06</v>
      </c>
      <c r="N46" s="6">
        <f>N45*'Reference Data'!$B$8</f>
        <v>1543.5</v>
      </c>
      <c r="O46" s="6">
        <f>O45*'Reference Data'!$B$8</f>
        <v>1591.74</v>
      </c>
      <c r="P46" s="6">
        <f>P45*'Reference Data'!$B$8</f>
        <v>1628.64</v>
      </c>
      <c r="Q46" s="6">
        <f>Q45*'Reference Data'!$B$8</f>
        <v>912.78</v>
      </c>
      <c r="R46" s="6">
        <f>R45*'Reference Data'!$B$8</f>
        <v>988.11000000000013</v>
      </c>
      <c r="S46" s="6">
        <f>S45*'Reference Data'!$B$8</f>
        <v>1080.45</v>
      </c>
      <c r="T46" s="6">
        <f>T45*'Reference Data'!$B$8</f>
        <v>1160.73</v>
      </c>
      <c r="U46" s="6">
        <f>U45*'Reference Data'!$B$8</f>
        <v>1255.32</v>
      </c>
      <c r="V46" s="6">
        <f>V45*'Reference Data'!$B$8</f>
        <v>1348.29</v>
      </c>
      <c r="W46" s="6">
        <f>W45*'Reference Data'!$B$8</f>
        <v>1427.3100000000002</v>
      </c>
      <c r="X46" s="6">
        <f>X45*'Reference Data'!$B$8</f>
        <v>1505.52</v>
      </c>
      <c r="Y46" s="6">
        <f>Y45*'Reference Data'!$B$8</f>
        <v>1579.32</v>
      </c>
      <c r="Z46" s="6">
        <f>Z45*'Reference Data'!$B$8</f>
        <v>1654.38</v>
      </c>
      <c r="AA46" s="6">
        <f>AA45*'Reference Data'!$B$8</f>
        <v>1732.3200000000002</v>
      </c>
      <c r="AB46" s="6">
        <f>AB45*'Reference Data'!$B$8</f>
        <v>1791.9899999999998</v>
      </c>
      <c r="AC46" s="6">
        <f>AC45*'Reference Data'!$B$8</f>
        <v>1622.88</v>
      </c>
      <c r="AD46" s="6">
        <f>AD45*'Reference Data'!$B$8</f>
        <v>1652.76</v>
      </c>
      <c r="AE46" s="6">
        <f>AE45*'Reference Data'!$B$8</f>
        <v>1689.48</v>
      </c>
      <c r="AF46" s="6">
        <f>AF45*'Reference Data'!$B$8</f>
        <v>1721.34</v>
      </c>
      <c r="AG46" s="6">
        <f>AG45*'Reference Data'!$B$8</f>
        <v>1758.8700000000001</v>
      </c>
      <c r="AH46" s="6">
        <f>AH45*'Reference Data'!$B$8</f>
        <v>1795.7700000000002</v>
      </c>
      <c r="AI46" s="6">
        <f>AI45*'Reference Data'!$B$8</f>
        <v>1827.09</v>
      </c>
      <c r="AJ46" s="6">
        <f>AJ45*'Reference Data'!$B$8</f>
        <v>1858.1399999999999</v>
      </c>
      <c r="AK46" s="6">
        <f>AK45*'Reference Data'!$B$8</f>
        <v>1887.3899999999999</v>
      </c>
      <c r="AL46" s="6">
        <f>AL45*'Reference Data'!$B$8</f>
        <v>1917.18</v>
      </c>
      <c r="AM46" s="6">
        <f>AM45*'Reference Data'!$B$8</f>
        <v>1948.0500000000002</v>
      </c>
      <c r="AN46" s="6">
        <f>AN45*'Reference Data'!$B$8</f>
        <v>1971.63</v>
      </c>
    </row>
    <row r="47" spans="2:40">
      <c r="B47" t="s">
        <v>36</v>
      </c>
      <c r="C47" s="5">
        <f t="shared" ref="C47:D47" si="6">C46/(60*5)</f>
        <v>0.4173</v>
      </c>
      <c r="D47" s="5">
        <f t="shared" si="6"/>
        <v>1.2519</v>
      </c>
      <c r="E47" s="5">
        <f>E46/(60*5)</f>
        <v>3.6152999999999995</v>
      </c>
      <c r="F47" s="5">
        <f t="shared" ref="F47:AN47" si="7">F46/(60*5)</f>
        <v>3.7707000000000002</v>
      </c>
      <c r="G47" s="5">
        <f t="shared" si="7"/>
        <v>3.9612000000000003</v>
      </c>
      <c r="H47" s="5">
        <f t="shared" si="7"/>
        <v>4.1268000000000002</v>
      </c>
      <c r="I47" s="5">
        <f t="shared" si="7"/>
        <v>4.3221000000000007</v>
      </c>
      <c r="J47" s="5">
        <f t="shared" si="7"/>
        <v>4.5138000000000007</v>
      </c>
      <c r="K47" s="5">
        <f t="shared" si="7"/>
        <v>4.6767000000000003</v>
      </c>
      <c r="L47" s="5">
        <f t="shared" si="7"/>
        <v>4.8380999999999998</v>
      </c>
      <c r="M47" s="5">
        <f t="shared" si="7"/>
        <v>4.9901999999999997</v>
      </c>
      <c r="N47" s="5">
        <f t="shared" si="7"/>
        <v>5.1449999999999996</v>
      </c>
      <c r="O47" s="5">
        <f t="shared" si="7"/>
        <v>5.3057999999999996</v>
      </c>
      <c r="P47" s="5">
        <f t="shared" si="7"/>
        <v>5.4288000000000007</v>
      </c>
      <c r="Q47" s="5">
        <f t="shared" si="7"/>
        <v>3.0425999999999997</v>
      </c>
      <c r="R47" s="5">
        <f t="shared" si="7"/>
        <v>3.2937000000000003</v>
      </c>
      <c r="S47" s="5">
        <f t="shared" si="7"/>
        <v>3.6015000000000001</v>
      </c>
      <c r="T47" s="5">
        <f t="shared" si="7"/>
        <v>3.8691</v>
      </c>
      <c r="U47" s="5">
        <f t="shared" si="7"/>
        <v>4.1844000000000001</v>
      </c>
      <c r="V47" s="5">
        <f t="shared" si="7"/>
        <v>4.4943</v>
      </c>
      <c r="W47" s="5">
        <f t="shared" si="7"/>
        <v>4.7577000000000007</v>
      </c>
      <c r="X47" s="5">
        <f t="shared" si="7"/>
        <v>5.0183999999999997</v>
      </c>
      <c r="Y47" s="5">
        <f t="shared" si="7"/>
        <v>5.2644000000000002</v>
      </c>
      <c r="Z47" s="5">
        <f t="shared" si="7"/>
        <v>5.5146000000000006</v>
      </c>
      <c r="AA47" s="5">
        <f t="shared" si="7"/>
        <v>5.7744000000000009</v>
      </c>
      <c r="AB47" s="5">
        <f t="shared" si="7"/>
        <v>5.9732999999999992</v>
      </c>
      <c r="AC47" s="5">
        <f t="shared" si="7"/>
        <v>5.4096000000000002</v>
      </c>
      <c r="AD47" s="5">
        <f t="shared" si="7"/>
        <v>5.5091999999999999</v>
      </c>
      <c r="AE47" s="5">
        <f t="shared" si="7"/>
        <v>5.6315999999999997</v>
      </c>
      <c r="AF47" s="5">
        <f t="shared" si="7"/>
        <v>5.7378</v>
      </c>
      <c r="AG47" s="5">
        <f t="shared" si="7"/>
        <v>5.8629000000000007</v>
      </c>
      <c r="AH47" s="5">
        <f t="shared" si="7"/>
        <v>5.9859000000000009</v>
      </c>
      <c r="AI47" s="5">
        <f t="shared" si="7"/>
        <v>6.0903</v>
      </c>
      <c r="AJ47" s="5">
        <f t="shared" si="7"/>
        <v>6.1937999999999995</v>
      </c>
      <c r="AK47" s="5">
        <f t="shared" si="7"/>
        <v>6.2912999999999997</v>
      </c>
      <c r="AL47" s="5">
        <f t="shared" si="7"/>
        <v>6.3906000000000001</v>
      </c>
      <c r="AM47" s="5">
        <f t="shared" si="7"/>
        <v>6.4935000000000009</v>
      </c>
      <c r="AN47" s="5">
        <f t="shared" si="7"/>
        <v>6.5721000000000007</v>
      </c>
    </row>
    <row r="48" spans="2:40">
      <c r="B48" t="s">
        <v>37</v>
      </c>
      <c r="C48" s="19">
        <f t="shared" ref="C48:D48" si="8">C44/(30*24*60*60)</f>
        <v>1.6099537037037037E-2</v>
      </c>
      <c r="D48" s="19">
        <f t="shared" si="8"/>
        <v>4.8298611111111112E-2</v>
      </c>
      <c r="E48" s="5">
        <f>E44/(30*24*60*60)</f>
        <v>0.13947916666666665</v>
      </c>
      <c r="F48" s="5">
        <f t="shared" ref="F48:AN48" si="9">F44/(30*24*60*60)</f>
        <v>0.14547453703703703</v>
      </c>
      <c r="G48" s="5">
        <f t="shared" si="9"/>
        <v>0.15282407407407408</v>
      </c>
      <c r="H48" s="5">
        <f t="shared" si="9"/>
        <v>0.15921296296296297</v>
      </c>
      <c r="I48" s="5">
        <f t="shared" si="9"/>
        <v>0.16674768518518518</v>
      </c>
      <c r="J48" s="5">
        <f t="shared" si="9"/>
        <v>0.17414351851851853</v>
      </c>
      <c r="K48" s="5">
        <f t="shared" si="9"/>
        <v>0.18042824074074074</v>
      </c>
      <c r="L48" s="5">
        <f t="shared" si="9"/>
        <v>0.18665509259259258</v>
      </c>
      <c r="M48" s="5">
        <f t="shared" si="9"/>
        <v>0.19252314814814814</v>
      </c>
      <c r="N48" s="5">
        <f t="shared" si="9"/>
        <v>0.19849537037037038</v>
      </c>
      <c r="O48" s="5">
        <f t="shared" si="9"/>
        <v>0.20469907407407406</v>
      </c>
      <c r="P48" s="5">
        <f t="shared" si="9"/>
        <v>0.20944444444444443</v>
      </c>
      <c r="Q48" s="5">
        <f t="shared" si="9"/>
        <v>0.11738425925925926</v>
      </c>
      <c r="R48" s="5">
        <f t="shared" si="9"/>
        <v>0.12707175925925926</v>
      </c>
      <c r="S48" s="5">
        <f t="shared" si="9"/>
        <v>0.13894675925925926</v>
      </c>
      <c r="T48" s="5">
        <f t="shared" si="9"/>
        <v>0.14927083333333332</v>
      </c>
      <c r="U48" s="5">
        <f t="shared" si="9"/>
        <v>0.16143518518518518</v>
      </c>
      <c r="V48" s="5">
        <f t="shared" si="9"/>
        <v>0.1733912037037037</v>
      </c>
      <c r="W48" s="5">
        <f t="shared" si="9"/>
        <v>0.18355324074074075</v>
      </c>
      <c r="X48" s="5">
        <f t="shared" si="9"/>
        <v>0.19361111111111112</v>
      </c>
      <c r="Y48" s="5">
        <f t="shared" si="9"/>
        <v>0.20310185185185184</v>
      </c>
      <c r="Z48" s="5">
        <f t="shared" si="9"/>
        <v>0.21275462962962963</v>
      </c>
      <c r="AA48" s="5">
        <f t="shared" si="9"/>
        <v>0.22277777777777777</v>
      </c>
      <c r="AB48" s="5">
        <f t="shared" si="9"/>
        <v>0.23045138888888889</v>
      </c>
      <c r="AC48" s="5">
        <f t="shared" si="9"/>
        <v>0.2087037037037037</v>
      </c>
      <c r="AD48" s="5">
        <f t="shared" si="9"/>
        <v>0.21254629629629629</v>
      </c>
      <c r="AE48" s="5">
        <f t="shared" si="9"/>
        <v>0.21726851851851853</v>
      </c>
      <c r="AF48" s="5">
        <f t="shared" si="9"/>
        <v>0.22136574074074075</v>
      </c>
      <c r="AG48" s="5">
        <f t="shared" si="9"/>
        <v>0.22619212962962962</v>
      </c>
      <c r="AH48" s="5">
        <f t="shared" si="9"/>
        <v>0.23093749999999999</v>
      </c>
      <c r="AI48" s="5">
        <f t="shared" si="9"/>
        <v>0.23496527777777779</v>
      </c>
      <c r="AJ48" s="5">
        <f t="shared" si="9"/>
        <v>0.23895833333333333</v>
      </c>
      <c r="AK48" s="5">
        <f t="shared" si="9"/>
        <v>0.2427199074074074</v>
      </c>
      <c r="AL48" s="5">
        <f t="shared" si="9"/>
        <v>0.24655092592592592</v>
      </c>
      <c r="AM48" s="5">
        <f t="shared" si="9"/>
        <v>0.25052083333333336</v>
      </c>
      <c r="AN48" s="5">
        <f t="shared" si="9"/>
        <v>0.25355324074074076</v>
      </c>
    </row>
    <row r="50" spans="2:40">
      <c r="B50" t="s">
        <v>17</v>
      </c>
      <c r="C50" s="6">
        <f>ROUNDUP(C30*'Reference Data'!$B$5,0)</f>
        <v>30131842</v>
      </c>
      <c r="D50" s="6">
        <f>ROUNDUP(D30*'Reference Data'!$B$5,0)</f>
        <v>90395526</v>
      </c>
      <c r="E50" s="6">
        <f>ROUNDUP(E30*'Reference Data'!$B$5,0)</f>
        <v>261048762</v>
      </c>
      <c r="F50" s="6">
        <f>ROUNDUP(F30*'Reference Data'!$B$5,0)</f>
        <v>272269678</v>
      </c>
      <c r="G50" s="6">
        <f>ROUNDUP(G30*'Reference Data'!$B$5,0)</f>
        <v>286025048</v>
      </c>
      <c r="H50" s="6">
        <f>ROUNDUP(H30*'Reference Data'!$B$5,0)</f>
        <v>297982472</v>
      </c>
      <c r="I50" s="6">
        <f>ROUNDUP(I30*'Reference Data'!$B$5,0)</f>
        <v>312084434</v>
      </c>
      <c r="J50" s="6">
        <f>ROUNDUP(J30*'Reference Data'!$B$5,0)</f>
        <v>325926452</v>
      </c>
      <c r="K50" s="6">
        <f>ROUNDUP(K30*'Reference Data'!$B$5,0)</f>
        <v>337688918</v>
      </c>
      <c r="L50" s="6">
        <f>ROUNDUP(L30*'Reference Data'!$B$5,0)</f>
        <v>349343074</v>
      </c>
      <c r="M50" s="6">
        <f>ROUNDUP(M30*'Reference Data'!$B$5,0)</f>
        <v>360325708</v>
      </c>
      <c r="N50" s="6">
        <f>ROUNDUP(N30*'Reference Data'!$B$5,0)</f>
        <v>371503300</v>
      </c>
      <c r="O50" s="6">
        <f>ROUNDUP(O30*'Reference Data'!$B$5,0)</f>
        <v>383114132</v>
      </c>
      <c r="P50" s="6">
        <f>ROUNDUP(P30*'Reference Data'!$B$5,0)</f>
        <v>391995552</v>
      </c>
      <c r="Q50" s="6">
        <f>ROUNDUP(Q30*'Reference Data'!$B$5,0)</f>
        <v>219696004</v>
      </c>
      <c r="R50" s="6">
        <f>ROUNDUP(R30*'Reference Data'!$B$5,0)</f>
        <v>237827098</v>
      </c>
      <c r="S50" s="6">
        <f>ROUNDUP(S30*'Reference Data'!$B$5,0)</f>
        <v>260052310</v>
      </c>
      <c r="T50" s="6">
        <f>ROUNDUP(T30*'Reference Data'!$B$5,0)</f>
        <v>279374814</v>
      </c>
      <c r="U50" s="6">
        <f>ROUNDUP(U30*'Reference Data'!$B$5,0)</f>
        <v>302141576</v>
      </c>
      <c r="V50" s="6">
        <f>ROUNDUP(V30*'Reference Data'!$B$5,0)</f>
        <v>324518422</v>
      </c>
      <c r="W50" s="6">
        <f>ROUNDUP(W30*'Reference Data'!$B$5,0)</f>
        <v>343537658</v>
      </c>
      <c r="X50" s="6">
        <f>ROUNDUP(X30*'Reference Data'!$B$5,0)</f>
        <v>362361936</v>
      </c>
      <c r="Y50" s="6">
        <f>ROUNDUP(Y30*'Reference Data'!$B$5,0)</f>
        <v>380124776</v>
      </c>
      <c r="Z50" s="6">
        <f>ROUNDUP(Z30*'Reference Data'!$B$5,0)</f>
        <v>398190884</v>
      </c>
      <c r="AA50" s="6">
        <f>ROUNDUP(AA30*'Reference Data'!$B$5,0)</f>
        <v>416950176</v>
      </c>
      <c r="AB50" s="6">
        <f>ROUNDUP(AB30*'Reference Data'!$B$5,0)</f>
        <v>431312082</v>
      </c>
      <c r="AC50" s="6">
        <f>ROUNDUP(AC30*'Reference Data'!$B$5,0)</f>
        <v>390609184</v>
      </c>
      <c r="AD50" s="6">
        <f>ROUNDUP(AD30*'Reference Data'!$B$5,0)</f>
        <v>397800968</v>
      </c>
      <c r="AE50" s="6">
        <f>ROUNDUP(AE30*'Reference Data'!$B$5,0)</f>
        <v>406639064</v>
      </c>
      <c r="AF50" s="6">
        <f>ROUNDUP(AF30*'Reference Data'!$B$5,0)</f>
        <v>414307412</v>
      </c>
      <c r="AG50" s="6">
        <f>ROUNDUP(AG30*'Reference Data'!$B$5,0)</f>
        <v>423340466</v>
      </c>
      <c r="AH50" s="6">
        <f>ROUNDUP(AH30*'Reference Data'!$B$5,0)</f>
        <v>432221886</v>
      </c>
      <c r="AI50" s="6">
        <f>ROUNDUP(AI30*'Reference Data'!$B$5,0)</f>
        <v>439760262</v>
      </c>
      <c r="AJ50" s="6">
        <f>ROUNDUP(AJ30*'Reference Data'!$B$5,0)</f>
        <v>447233652</v>
      </c>
      <c r="AK50" s="6">
        <f>ROUNDUP(AK30*'Reference Data'!$B$5,0)</f>
        <v>454273802</v>
      </c>
      <c r="AL50" s="6">
        <f>ROUNDUP(AL30*'Reference Data'!$B$5,0)</f>
        <v>461443924</v>
      </c>
      <c r="AM50" s="6">
        <f>ROUNDUP(AM30*'Reference Data'!$B$5,0)</f>
        <v>468873990</v>
      </c>
      <c r="AN50" s="6">
        <f>ROUNDUP(AN30*'Reference Data'!$B$5,0)</f>
        <v>474549434</v>
      </c>
    </row>
    <row r="51" spans="2:40">
      <c r="B51" t="s">
        <v>41</v>
      </c>
      <c r="C51" s="6">
        <f>C50*'Reference Data'!$B$9</f>
        <v>1205273.68</v>
      </c>
      <c r="D51" s="6">
        <f>D50*'Reference Data'!$B$9</f>
        <v>3615821.04</v>
      </c>
      <c r="E51" s="6">
        <f>E50*'Reference Data'!$B$9</f>
        <v>10441950.48</v>
      </c>
      <c r="F51" s="6">
        <f>F50*'Reference Data'!$B$9</f>
        <v>10890787.120000001</v>
      </c>
      <c r="G51" s="6">
        <f>G50*'Reference Data'!$B$9</f>
        <v>11441001.92</v>
      </c>
      <c r="H51" s="6">
        <f>H50*'Reference Data'!$B$9</f>
        <v>11919298.880000001</v>
      </c>
      <c r="I51" s="6">
        <f>I50*'Reference Data'!$B$9</f>
        <v>12483377.359999999</v>
      </c>
      <c r="J51" s="6">
        <f>J50*'Reference Data'!$B$9</f>
        <v>13037058.08</v>
      </c>
      <c r="K51" s="6">
        <f>K50*'Reference Data'!$B$9</f>
        <v>13507556.720000001</v>
      </c>
      <c r="L51" s="6">
        <f>L50*'Reference Data'!$B$9</f>
        <v>13973722.960000001</v>
      </c>
      <c r="M51" s="6">
        <f>M50*'Reference Data'!$B$9</f>
        <v>14413028.32</v>
      </c>
      <c r="N51" s="6">
        <f>N50*'Reference Data'!$B$9</f>
        <v>14860132</v>
      </c>
      <c r="O51" s="6">
        <f>O50*'Reference Data'!$B$9</f>
        <v>15324565.280000001</v>
      </c>
      <c r="P51" s="6">
        <f>P50*'Reference Data'!$B$9</f>
        <v>15679822.08</v>
      </c>
      <c r="Q51" s="6">
        <f>Q50*'Reference Data'!$B$9</f>
        <v>8787840.1600000001</v>
      </c>
      <c r="R51" s="6">
        <f>R50*'Reference Data'!$B$9</f>
        <v>9513083.9199999999</v>
      </c>
      <c r="S51" s="6">
        <f>S50*'Reference Data'!$B$9</f>
        <v>10402092.4</v>
      </c>
      <c r="T51" s="6">
        <f>T50*'Reference Data'!$B$9</f>
        <v>11174992.560000001</v>
      </c>
      <c r="U51" s="6">
        <f>U50*'Reference Data'!$B$9</f>
        <v>12085663.040000001</v>
      </c>
      <c r="V51" s="6">
        <f>V50*'Reference Data'!$B$9</f>
        <v>12980736.880000001</v>
      </c>
      <c r="W51" s="6">
        <f>W50*'Reference Data'!$B$9</f>
        <v>13741506.32</v>
      </c>
      <c r="X51" s="6">
        <f>X50*'Reference Data'!$B$9</f>
        <v>14494477.439999999</v>
      </c>
      <c r="Y51" s="6">
        <f>Y50*'Reference Data'!$B$9</f>
        <v>15204991.040000001</v>
      </c>
      <c r="Z51" s="6">
        <f>Z50*'Reference Data'!$B$9</f>
        <v>15927635.359999999</v>
      </c>
      <c r="AA51" s="6">
        <f>AA50*'Reference Data'!$B$9</f>
        <v>16678007.040000001</v>
      </c>
      <c r="AB51" s="6">
        <f>AB50*'Reference Data'!$B$9</f>
        <v>17252483.280000001</v>
      </c>
      <c r="AC51" s="6">
        <f>AC50*'Reference Data'!$B$9</f>
        <v>15624367.359999999</v>
      </c>
      <c r="AD51" s="6">
        <f>AD50*'Reference Data'!$B$9</f>
        <v>15912038.720000001</v>
      </c>
      <c r="AE51" s="6">
        <f>AE50*'Reference Data'!$B$9</f>
        <v>16265562.560000001</v>
      </c>
      <c r="AF51" s="6">
        <f>AF50*'Reference Data'!$B$9</f>
        <v>16572296.48</v>
      </c>
      <c r="AG51" s="6">
        <f>AG50*'Reference Data'!$B$9</f>
        <v>16933618.640000001</v>
      </c>
      <c r="AH51" s="6">
        <f>AH50*'Reference Data'!$B$9</f>
        <v>17288875.440000001</v>
      </c>
      <c r="AI51" s="6">
        <f>AI50*'Reference Data'!$B$9</f>
        <v>17590410.48</v>
      </c>
      <c r="AJ51" s="6">
        <f>AJ50*'Reference Data'!$B$9</f>
        <v>17889346.080000002</v>
      </c>
      <c r="AK51" s="6">
        <f>AK50*'Reference Data'!$B$9</f>
        <v>18170952.080000002</v>
      </c>
      <c r="AL51" s="6">
        <f>AL50*'Reference Data'!$B$9</f>
        <v>18457756.960000001</v>
      </c>
      <c r="AM51" s="6">
        <f>AM50*'Reference Data'!$B$9</f>
        <v>18754959.600000001</v>
      </c>
      <c r="AN51" s="6">
        <f>AN50*'Reference Data'!$B$9</f>
        <v>18981977.359999999</v>
      </c>
    </row>
    <row r="52" spans="2:40">
      <c r="B52" t="s">
        <v>40</v>
      </c>
      <c r="C52" s="6">
        <f>C51*'Reference Data'!$B$10</f>
        <v>4821.0947200000001</v>
      </c>
      <c r="D52" s="6">
        <f>D51*'Reference Data'!$B$10</f>
        <v>14463.284160000001</v>
      </c>
      <c r="E52" s="6">
        <f>E51*'Reference Data'!$B$10</f>
        <v>41767.801920000005</v>
      </c>
      <c r="F52" s="6">
        <f>F51*'Reference Data'!$B$10</f>
        <v>43563.148480000003</v>
      </c>
      <c r="G52" s="6">
        <f>G51*'Reference Data'!$B$10</f>
        <v>45764.007680000002</v>
      </c>
      <c r="H52" s="6">
        <f>H51*'Reference Data'!$B$10</f>
        <v>47677.195520000001</v>
      </c>
      <c r="I52" s="6">
        <f>I51*'Reference Data'!$B$10</f>
        <v>49933.509440000002</v>
      </c>
      <c r="J52" s="6">
        <f>J51*'Reference Data'!$B$10</f>
        <v>52148.232320000003</v>
      </c>
      <c r="K52" s="6">
        <f>K51*'Reference Data'!$B$10</f>
        <v>54030.226880000002</v>
      </c>
      <c r="L52" s="6">
        <f>L51*'Reference Data'!$B$10</f>
        <v>55894.891840000004</v>
      </c>
      <c r="M52" s="6">
        <f>M51*'Reference Data'!$B$10</f>
        <v>57652.113280000005</v>
      </c>
      <c r="N52" s="6">
        <f>N51*'Reference Data'!$B$10</f>
        <v>59440.527999999998</v>
      </c>
      <c r="O52" s="6">
        <f>O51*'Reference Data'!$B$10</f>
        <v>61298.261120000003</v>
      </c>
      <c r="P52" s="6">
        <f>P51*'Reference Data'!$B$10</f>
        <v>62719.28832</v>
      </c>
      <c r="Q52" s="6">
        <f>Q51*'Reference Data'!$B$10</f>
        <v>35151.360639999999</v>
      </c>
      <c r="R52" s="6">
        <f>R51*'Reference Data'!$B$10</f>
        <v>38052.335680000004</v>
      </c>
      <c r="S52" s="6">
        <f>S51*'Reference Data'!$B$10</f>
        <v>41608.369600000005</v>
      </c>
      <c r="T52" s="6">
        <f>T51*'Reference Data'!$B$10</f>
        <v>44699.970240000002</v>
      </c>
      <c r="U52" s="6">
        <f>U51*'Reference Data'!$B$10</f>
        <v>48342.652160000005</v>
      </c>
      <c r="V52" s="6">
        <f>V51*'Reference Data'!$B$10</f>
        <v>51922.947520000002</v>
      </c>
      <c r="W52" s="6">
        <f>W51*'Reference Data'!$B$10</f>
        <v>54966.025280000002</v>
      </c>
      <c r="X52" s="6">
        <f>X51*'Reference Data'!$B$10</f>
        <v>57977.909760000002</v>
      </c>
      <c r="Y52" s="6">
        <f>Y51*'Reference Data'!$B$10</f>
        <v>60819.964160000003</v>
      </c>
      <c r="Z52" s="6">
        <f>Z51*'Reference Data'!$B$10</f>
        <v>63710.541440000001</v>
      </c>
      <c r="AA52" s="6">
        <f>AA51*'Reference Data'!$B$10</f>
        <v>66712.028160000002</v>
      </c>
      <c r="AB52" s="6">
        <f>AB51*'Reference Data'!$B$10</f>
        <v>69009.933120000002</v>
      </c>
      <c r="AC52" s="6">
        <f>AC51*'Reference Data'!$B$10</f>
        <v>62497.469440000001</v>
      </c>
      <c r="AD52" s="6">
        <f>AD51*'Reference Data'!$B$10</f>
        <v>63648.154880000002</v>
      </c>
      <c r="AE52" s="6">
        <f>AE51*'Reference Data'!$B$10</f>
        <v>65062.250240000001</v>
      </c>
      <c r="AF52" s="6">
        <f>AF51*'Reference Data'!$B$10</f>
        <v>66289.185920000004</v>
      </c>
      <c r="AG52" s="6">
        <f>AG51*'Reference Data'!$B$10</f>
        <v>67734.474560000002</v>
      </c>
      <c r="AH52" s="6">
        <f>AH51*'Reference Data'!$B$10</f>
        <v>69155.501760000014</v>
      </c>
      <c r="AI52" s="6">
        <f>AI51*'Reference Data'!$B$10</f>
        <v>70361.641920000009</v>
      </c>
      <c r="AJ52" s="6">
        <f>AJ51*'Reference Data'!$B$10</f>
        <v>71557.384320000012</v>
      </c>
      <c r="AK52" s="6">
        <f>AK51*'Reference Data'!$B$10</f>
        <v>72683.808320000011</v>
      </c>
      <c r="AL52" s="6">
        <f>AL51*'Reference Data'!$B$10</f>
        <v>73831.02784000001</v>
      </c>
      <c r="AM52" s="6">
        <f>AM51*'Reference Data'!$B$10</f>
        <v>75019.838400000008</v>
      </c>
      <c r="AN52" s="6">
        <f>AN51*'Reference Data'!$B$10</f>
        <v>75927.909440000003</v>
      </c>
    </row>
    <row r="53" spans="2:40">
      <c r="B53" t="s">
        <v>38</v>
      </c>
      <c r="C53" s="5">
        <f>C52/(5*60)</f>
        <v>16.070315733333334</v>
      </c>
      <c r="D53" s="5">
        <f t="shared" ref="D53:AN53" si="10">D52/(5*60)</f>
        <v>48.210947200000007</v>
      </c>
      <c r="E53" s="5">
        <f t="shared" si="10"/>
        <v>139.22600640000002</v>
      </c>
      <c r="F53" s="5">
        <f t="shared" si="10"/>
        <v>145.21049493333334</v>
      </c>
      <c r="G53" s="5">
        <f t="shared" si="10"/>
        <v>152.54669226666667</v>
      </c>
      <c r="H53" s="5">
        <f t="shared" si="10"/>
        <v>158.92398506666666</v>
      </c>
      <c r="I53" s="5">
        <f t="shared" si="10"/>
        <v>166.44503146666668</v>
      </c>
      <c r="J53" s="5">
        <f t="shared" si="10"/>
        <v>173.82744106666667</v>
      </c>
      <c r="K53" s="5">
        <f t="shared" si="10"/>
        <v>180.10075626666668</v>
      </c>
      <c r="L53" s="5">
        <f t="shared" si="10"/>
        <v>186.31630613333334</v>
      </c>
      <c r="M53" s="5">
        <f t="shared" si="10"/>
        <v>192.17371093333335</v>
      </c>
      <c r="N53" s="5">
        <f t="shared" si="10"/>
        <v>198.13509333333332</v>
      </c>
      <c r="O53" s="5">
        <f t="shared" si="10"/>
        <v>204.32753706666668</v>
      </c>
      <c r="P53" s="5">
        <f t="shared" si="10"/>
        <v>209.06429439999999</v>
      </c>
      <c r="Q53" s="5">
        <f t="shared" si="10"/>
        <v>117.17120213333332</v>
      </c>
      <c r="R53" s="5">
        <f t="shared" si="10"/>
        <v>126.84111893333335</v>
      </c>
      <c r="S53" s="5">
        <f t="shared" si="10"/>
        <v>138.69456533333334</v>
      </c>
      <c r="T53" s="5">
        <f t="shared" si="10"/>
        <v>148.99990080000001</v>
      </c>
      <c r="U53" s="5">
        <f t="shared" si="10"/>
        <v>161.1421738666667</v>
      </c>
      <c r="V53" s="5">
        <f t="shared" si="10"/>
        <v>173.07649173333334</v>
      </c>
      <c r="W53" s="5">
        <f t="shared" si="10"/>
        <v>183.22008426666667</v>
      </c>
      <c r="X53" s="5">
        <f t="shared" si="10"/>
        <v>193.2596992</v>
      </c>
      <c r="Y53" s="5">
        <f t="shared" si="10"/>
        <v>202.73321386666669</v>
      </c>
      <c r="Z53" s="5">
        <f t="shared" si="10"/>
        <v>212.36847146666668</v>
      </c>
      <c r="AA53" s="5">
        <f t="shared" si="10"/>
        <v>222.37342720000001</v>
      </c>
      <c r="AB53" s="5">
        <f t="shared" si="10"/>
        <v>230.0331104</v>
      </c>
      <c r="AC53" s="5">
        <f t="shared" si="10"/>
        <v>208.32489813333333</v>
      </c>
      <c r="AD53" s="5">
        <f t="shared" si="10"/>
        <v>212.16051626666666</v>
      </c>
      <c r="AE53" s="5">
        <f t="shared" si="10"/>
        <v>216.87416746666668</v>
      </c>
      <c r="AF53" s="5">
        <f t="shared" si="10"/>
        <v>220.96395306666668</v>
      </c>
      <c r="AG53" s="5">
        <f t="shared" si="10"/>
        <v>225.78158186666667</v>
      </c>
      <c r="AH53" s="5">
        <f t="shared" si="10"/>
        <v>230.51833920000004</v>
      </c>
      <c r="AI53" s="5">
        <f t="shared" si="10"/>
        <v>234.53880640000003</v>
      </c>
      <c r="AJ53" s="5">
        <f t="shared" si="10"/>
        <v>238.52461440000005</v>
      </c>
      <c r="AK53" s="5">
        <f t="shared" si="10"/>
        <v>242.2793610666667</v>
      </c>
      <c r="AL53" s="5">
        <f t="shared" si="10"/>
        <v>246.10342613333336</v>
      </c>
      <c r="AM53" s="5">
        <f t="shared" si="10"/>
        <v>250.06612800000002</v>
      </c>
      <c r="AN53" s="5">
        <f t="shared" si="10"/>
        <v>253.09303146666667</v>
      </c>
    </row>
    <row r="54" spans="2:40">
      <c r="B54" t="s">
        <v>39</v>
      </c>
      <c r="C54" s="5">
        <f t="shared" ref="C54:D54" si="11">C50/(30*24*60*60)</f>
        <v>11.624939043209876</v>
      </c>
      <c r="D54" s="5">
        <f t="shared" si="11"/>
        <v>34.874817129629626</v>
      </c>
      <c r="E54" s="5">
        <f>E50/(30*24*60*60)</f>
        <v>100.71325694444444</v>
      </c>
      <c r="F54" s="5">
        <f t="shared" ref="F54:AN54" si="12">F50/(30*24*60*60)</f>
        <v>105.04231404320987</v>
      </c>
      <c r="G54" s="5">
        <f t="shared" si="12"/>
        <v>110.34916975308641</v>
      </c>
      <c r="H54" s="5">
        <f t="shared" si="12"/>
        <v>114.96237345679012</v>
      </c>
      <c r="I54" s="5">
        <f t="shared" si="12"/>
        <v>120.40294521604939</v>
      </c>
      <c r="J54" s="5">
        <f t="shared" si="12"/>
        <v>125.74322993827161</v>
      </c>
      <c r="K54" s="5">
        <f t="shared" si="12"/>
        <v>130.28121836419754</v>
      </c>
      <c r="L54" s="5">
        <f t="shared" si="12"/>
        <v>134.77742052469137</v>
      </c>
      <c r="M54" s="5">
        <f t="shared" si="12"/>
        <v>139.01454783950618</v>
      </c>
      <c r="N54" s="5">
        <f t="shared" si="12"/>
        <v>143.32689043209876</v>
      </c>
      <c r="O54" s="5">
        <f t="shared" si="12"/>
        <v>147.80637808641976</v>
      </c>
      <c r="P54" s="5">
        <f t="shared" si="12"/>
        <v>151.23285185185185</v>
      </c>
      <c r="Q54" s="5">
        <f t="shared" si="12"/>
        <v>84.759260802469129</v>
      </c>
      <c r="R54" s="5">
        <f t="shared" si="12"/>
        <v>91.754281635802471</v>
      </c>
      <c r="S54" s="5">
        <f t="shared" si="12"/>
        <v>100.32882330246913</v>
      </c>
      <c r="T54" s="5">
        <f t="shared" si="12"/>
        <v>107.78349305555555</v>
      </c>
      <c r="U54" s="5">
        <f t="shared" si="12"/>
        <v>116.56696604938271</v>
      </c>
      <c r="V54" s="5">
        <f t="shared" si="12"/>
        <v>125.20000848765432</v>
      </c>
      <c r="W54" s="5">
        <f t="shared" si="12"/>
        <v>132.53767669753086</v>
      </c>
      <c r="X54" s="5">
        <f t="shared" si="12"/>
        <v>139.80012962962962</v>
      </c>
      <c r="Y54" s="5">
        <f t="shared" si="12"/>
        <v>146.65307716049384</v>
      </c>
      <c r="Z54" s="5">
        <f t="shared" si="12"/>
        <v>153.6230262345679</v>
      </c>
      <c r="AA54" s="5">
        <f t="shared" si="12"/>
        <v>160.86040740740739</v>
      </c>
      <c r="AB54" s="5">
        <f t="shared" si="12"/>
        <v>166.4012662037037</v>
      </c>
      <c r="AC54" s="5">
        <f t="shared" si="12"/>
        <v>150.697987654321</v>
      </c>
      <c r="AD54" s="5">
        <f t="shared" si="12"/>
        <v>153.47259567901236</v>
      </c>
      <c r="AE54" s="5">
        <f t="shared" si="12"/>
        <v>156.88235493827162</v>
      </c>
      <c r="AF54" s="5">
        <f t="shared" si="12"/>
        <v>159.84082253086419</v>
      </c>
      <c r="AG54" s="5">
        <f t="shared" si="12"/>
        <v>163.32579706790125</v>
      </c>
      <c r="AH54" s="5">
        <f t="shared" si="12"/>
        <v>166.75227083333334</v>
      </c>
      <c r="AI54" s="5">
        <f t="shared" si="12"/>
        <v>169.66059490740741</v>
      </c>
      <c r="AJ54" s="5">
        <f t="shared" si="12"/>
        <v>172.54384722222221</v>
      </c>
      <c r="AK54" s="5">
        <f t="shared" si="12"/>
        <v>175.25995447530863</v>
      </c>
      <c r="AL54" s="5">
        <f t="shared" si="12"/>
        <v>178.02620524691358</v>
      </c>
      <c r="AM54" s="5">
        <f t="shared" si="12"/>
        <v>180.89274305555554</v>
      </c>
      <c r="AN54" s="5">
        <f t="shared" si="12"/>
        <v>183.08234336419753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Richard Schreier</cp:lastModifiedBy>
  <dcterms:created xsi:type="dcterms:W3CDTF">2011-09-26T05:28:14Z</dcterms:created>
  <dcterms:modified xsi:type="dcterms:W3CDTF">2012-04-10T19:11:42Z</dcterms:modified>
</cp:coreProperties>
</file>