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105" windowWidth="20730" windowHeight="14460" tabRatio="771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state="hidden" r:id="rId4"/>
  </sheets>
  <externalReferences>
    <externalReference r:id="rId5"/>
  </externalReferences>
  <definedNames>
    <definedName name="Fixed_Variable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2" i="13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L8"/>
  <c r="AL10" s="1"/>
  <c r="AK8"/>
  <c r="AK10" s="1"/>
  <c r="AJ8"/>
  <c r="AJ10" s="1"/>
  <c r="AI8"/>
  <c r="AI10" s="1"/>
  <c r="AH8"/>
  <c r="AH10" s="1"/>
  <c r="AG8"/>
  <c r="AG10" s="1"/>
  <c r="AF8"/>
  <c r="AF10" s="1"/>
  <c r="AE8"/>
  <c r="AE10" s="1"/>
  <c r="AD8"/>
  <c r="AD10" s="1"/>
  <c r="AC8"/>
  <c r="AC10" s="1"/>
  <c r="AB8"/>
  <c r="AB10" s="1"/>
  <c r="AA8"/>
  <c r="AA10" s="1"/>
  <c r="Z8"/>
  <c r="Z10" s="1"/>
  <c r="Y8"/>
  <c r="Y10" s="1"/>
  <c r="X8"/>
  <c r="X10" s="1"/>
  <c r="W8"/>
  <c r="W10" s="1"/>
  <c r="V8"/>
  <c r="V10" s="1"/>
  <c r="U8"/>
  <c r="U10" s="1"/>
  <c r="T8"/>
  <c r="T10" s="1"/>
  <c r="S8"/>
  <c r="S10" s="1"/>
  <c r="R8"/>
  <c r="R10" s="1"/>
  <c r="Q8"/>
  <c r="Q10" s="1"/>
  <c r="P8"/>
  <c r="P10" s="1"/>
  <c r="O8"/>
  <c r="O10" s="1"/>
  <c r="N8"/>
  <c r="N10" s="1"/>
  <c r="M8"/>
  <c r="M10" s="1"/>
  <c r="L8"/>
  <c r="L10" s="1"/>
  <c r="K8"/>
  <c r="K10" s="1"/>
  <c r="J8"/>
  <c r="J10" s="1"/>
  <c r="I8"/>
  <c r="I10" s="1"/>
  <c r="H8"/>
  <c r="H10" s="1"/>
  <c r="G8"/>
  <c r="G10" s="1"/>
  <c r="F8"/>
  <c r="F10" s="1"/>
  <c r="E8"/>
  <c r="E10" s="1"/>
  <c r="D8"/>
  <c r="D10" s="1"/>
  <c r="C8"/>
  <c r="C10" s="1"/>
  <c r="B8"/>
  <c r="B10" s="1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D26" i="14" l="1"/>
  <c r="C9" i="15"/>
  <c r="B3" i="14"/>
  <c r="B10" i="15"/>
  <c r="C10"/>
  <c r="D11" i="14"/>
  <c r="D12"/>
  <c r="D14"/>
  <c r="D15"/>
  <c r="D17"/>
  <c r="D18"/>
  <c r="D20"/>
  <c r="D21"/>
  <c r="D23"/>
  <c r="D24"/>
  <c r="D25"/>
  <c r="D27"/>
  <c r="D29"/>
  <c r="D30"/>
  <c r="D10"/>
  <c r="B3" i="15"/>
  <c r="B7"/>
  <c r="C7"/>
  <c r="B8"/>
  <c r="C8"/>
  <c r="D47" i="14"/>
  <c r="B4"/>
  <c r="E11" s="1"/>
  <c r="B4" i="15"/>
  <c r="C14"/>
  <c r="B20" s="1"/>
  <c r="B15"/>
  <c r="B16" s="1"/>
  <c r="B22" s="1"/>
  <c r="B12"/>
  <c r="B18" s="1"/>
  <c r="E27" i="14"/>
  <c r="B13" i="15"/>
  <c r="C13" s="1"/>
  <c r="E23" i="14"/>
  <c r="E24"/>
  <c r="B21" i="15"/>
  <c r="C15"/>
  <c r="C16" s="1"/>
  <c r="B19" l="1"/>
  <c r="E12" i="14"/>
  <c r="E20"/>
  <c r="E15"/>
  <c r="C12" i="15"/>
  <c r="E25" i="14"/>
  <c r="E29"/>
  <c r="E26"/>
  <c r="E30"/>
  <c r="E17"/>
  <c r="E18"/>
  <c r="E14"/>
  <c r="E21"/>
  <c r="E10"/>
  <c r="E47" l="1"/>
  <c r="B5" s="1"/>
</calcChain>
</file>

<file path=xl/sharedStrings.xml><?xml version="1.0" encoding="utf-8"?>
<sst xmlns="http://schemas.openxmlformats.org/spreadsheetml/2006/main" count="94" uniqueCount="88">
  <si>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</si>
  <si>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</si>
  <si>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</si>
  <si>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</si>
  <si>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</si>
  <si>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</si>
  <si>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</si>
  <si>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</si>
  <si>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</si>
  <si>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</si>
  <si>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</si>
  <si>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</si>
  <si>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</si>
  <si>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</si>
  <si>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</si>
  <si>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</si>
  <si>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</si>
  <si>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</si>
  <si>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</si>
  <si>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</si>
  <si>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</si>
  <si>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</si>
  <si>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Totals</t>
  </si>
  <si>
    <t>Accountant</t>
  </si>
  <si>
    <t>Finance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</si>
  <si>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</si>
  <si>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</si>
  <si>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</si>
  <si>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</si>
  <si>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</si>
  <si>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</si>
  <si>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</si>
  <si>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</si>
  <si>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</si>
  <si>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Calculate TLD Staff Resource Allocation Requirements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</si>
  <si>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</si>
  <si>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</si>
  <si>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</si>
  <si>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</si>
  <si>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</si>
  <si>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</si>
  <si>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</si>
  <si>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</si>
  <si>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Peak (TPS)</t>
  </si>
  <si>
    <t>Total Monthly Transaction</t>
  </si>
  <si>
    <t>Calculate TLD Registry Resource Allocation Requirements</t>
  </si>
  <si>
    <t>Working Days a Year</t>
  </si>
  <si>
    <t>DNS Query Capacity</t>
  </si>
  <si>
    <t>Peak DNS Updates/second</t>
  </si>
  <si>
    <t>TLD Maximum Predicted Monthly DNS Update Utilisation</t>
  </si>
  <si>
    <t>NA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</si>
  <si>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</si>
  <si>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</si>
  <si>
    <t>Capacity of TRA platform - Domains</t>
  </si>
  <si>
    <t>Capacity of TRA Staff - Size of system they can manage</t>
  </si>
  <si>
    <t>Includes ARI DNS platform</t>
  </si>
  <si>
    <t>of TRA platform to be allocated</t>
  </si>
  <si>
    <t>Monthly SRS Tx Capacity*</t>
  </si>
  <si>
    <t>Monthly WhoIs Tx Capacity*</t>
  </si>
  <si>
    <t>DNS Update Capacity</t>
  </si>
  <si>
    <t>Monthly DNS Tx Capacity*</t>
  </si>
  <si>
    <t>TRA Platform Domain Name Capacity</t>
  </si>
  <si>
    <t>Note: Predictions are also conservation due to calculations used</t>
  </si>
  <si>
    <t>TRA Staff Domain Name Capacity</t>
  </si>
  <si>
    <t>Director General</t>
  </si>
  <si>
    <t>Executive Director - Technical Development Affairs</t>
  </si>
  <si>
    <t>Director ae Domain Administration</t>
  </si>
  <si>
    <t>Manager Internet Advancement</t>
  </si>
  <si>
    <t>Finance Director</t>
  </si>
  <si>
    <t>Legal</t>
  </si>
  <si>
    <t>Director of Legal Affairs</t>
  </si>
  <si>
    <t>Legal Advisor</t>
  </si>
  <si>
    <t>ICT Analyst (Policy Compliance)</t>
  </si>
  <si>
    <t>ICT Planning / Abuse and Compliance</t>
  </si>
  <si>
    <t>Technical Operations and Development (TOD)</t>
  </si>
  <si>
    <t>Database Administrator</t>
  </si>
  <si>
    <t xml:space="preserve">Network and Security Engineer </t>
  </si>
  <si>
    <t>Registry Specialist (Service Desk)</t>
  </si>
  <si>
    <t>Business Operations and Development (BOD)</t>
  </si>
  <si>
    <t>Business Operations Officer</t>
  </si>
  <si>
    <t>Customer Service Representative 2</t>
  </si>
  <si>
    <t>Manager  TOD</t>
  </si>
  <si>
    <t>Systems Administrator</t>
  </si>
  <si>
    <t>This accounts for annual leave allowances and holidays</t>
  </si>
  <si>
    <t>Sunrise
&amp; Landrush</t>
  </si>
  <si>
    <t>Total Domains</t>
  </si>
  <si>
    <t>SRS Domain Creates</t>
  </si>
  <si>
    <t>SRS Domain Renews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</si>
</sst>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2" borderId="0" xfId="0" applyFill="1"/>
    <xf numFmtId="9" fontId="0" fillId="3" borderId="0" xfId="2" applyFont="1" applyFill="1"/>
    <xf numFmtId="0" fontId="8" fillId="0" borderId="0" xfId="0" applyFont="1"/>
    <xf numFmtId="0" fontId="8" fillId="0" borderId="0" xfId="0" applyFont="1" applyAlignment="1">
      <alignment wrapText="1"/>
    </xf>
    <xf numFmtId="43" fontId="0" fillId="0" borderId="0" xfId="1" applyNumberFormat="1" applyFont="1"/>
    <xf numFmtId="168" fontId="0" fillId="3" borderId="0" xfId="2" applyNumberFormat="1" applyFont="1" applyFill="1"/>
    <xf numFmtId="165" fontId="0" fillId="0" borderId="0" xfId="0" applyNumberFormat="1"/>
    <xf numFmtId="0" fontId="4" fillId="0" borderId="0" xfId="50"/>
    <xf numFmtId="9" fontId="0" fillId="0" borderId="0" xfId="51" applyFont="1"/>
    <xf numFmtId="164" fontId="4" fillId="0" borderId="1" xfId="50" applyNumberFormat="1" applyFill="1" applyBorder="1"/>
    <xf numFmtId="165" fontId="0" fillId="0" borderId="1" xfId="52" applyNumberFormat="1" applyFont="1" applyBorder="1"/>
    <xf numFmtId="9" fontId="0" fillId="0" borderId="1" xfId="51" applyFont="1" applyBorder="1"/>
    <xf numFmtId="0" fontId="4" fillId="0" borderId="1" xfId="50" applyBorder="1"/>
    <xf numFmtId="0" fontId="10" fillId="0" borderId="1" xfId="50" applyFont="1" applyFill="1" applyBorder="1"/>
    <xf numFmtId="164" fontId="4" fillId="0" borderId="1" xfId="50" applyNumberFormat="1" applyBorder="1"/>
    <xf numFmtId="164" fontId="0" fillId="0" borderId="1" xfId="52" applyNumberFormat="1" applyFont="1" applyBorder="1"/>
    <xf numFmtId="0" fontId="10" fillId="0" borderId="1" xfId="50" applyFont="1" applyBorder="1"/>
    <xf numFmtId="9" fontId="12" fillId="0" borderId="1" xfId="51" applyFont="1" applyBorder="1" applyAlignment="1">
      <alignment horizontal="center" vertical="center" wrapText="1"/>
    </xf>
    <xf numFmtId="9" fontId="12" fillId="0" borderId="1" xfId="51" applyFont="1" applyBorder="1" applyAlignment="1">
      <alignment horizontal="center" vertical="center"/>
    </xf>
    <xf numFmtId="0" fontId="12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10" fillId="0" borderId="0" xfId="50" applyFont="1"/>
    <xf numFmtId="165" fontId="0" fillId="0" borderId="0" xfId="52" applyNumberFormat="1" applyFont="1" applyFill="1"/>
    <xf numFmtId="0" fontId="10" fillId="0" borderId="0" xfId="50" applyFont="1" applyFill="1"/>
    <xf numFmtId="0" fontId="11" fillId="0" borderId="0" xfId="50" applyFont="1"/>
    <xf numFmtId="10" fontId="11" fillId="0" borderId="0" xfId="51" applyNumberFormat="1" applyFont="1"/>
    <xf numFmtId="43" fontId="4" fillId="0" borderId="0" xfId="50" applyNumberFormat="1"/>
    <xf numFmtId="165" fontId="4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4" fillId="0" borderId="0" xfId="50" applyNumberFormat="1" applyFill="1"/>
    <xf numFmtId="3" fontId="4" fillId="0" borderId="0" xfId="50" applyNumberFormat="1" applyFill="1"/>
    <xf numFmtId="0" fontId="10" fillId="0" borderId="0" xfId="50" applyFont="1" applyAlignment="1"/>
    <xf numFmtId="165" fontId="0" fillId="4" borderId="0" xfId="52" applyNumberFormat="1" applyFont="1" applyFill="1"/>
    <xf numFmtId="0" fontId="0" fillId="4" borderId="0" xfId="0" applyFill="1"/>
    <xf numFmtId="165" fontId="4" fillId="4" borderId="0" xfId="50" applyNumberFormat="1" applyFill="1"/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3" fillId="0" borderId="0" xfId="50" applyNumberFormat="1" applyFont="1" applyAlignment="1">
      <alignment horizontal="right"/>
    </xf>
    <xf numFmtId="9" fontId="0" fillId="0" borderId="0" xfId="0" applyNumberFormat="1" applyFill="1"/>
    <xf numFmtId="0" fontId="2" fillId="0" borderId="0" xfId="0" applyFont="1"/>
    <xf numFmtId="0" fontId="1" fillId="0" borderId="1" xfId="50" applyFont="1" applyBorder="1"/>
    <xf numFmtId="9" fontId="0" fillId="0" borderId="0" xfId="0" applyNumberFormat="1"/>
    <xf numFmtId="0" fontId="10" fillId="0" borderId="0" xfId="50" applyFont="1" applyAlignment="1">
      <alignment horizontal="center"/>
    </xf>
    <xf numFmtId="9" fontId="12" fillId="0" borderId="1" xfId="51" applyFont="1" applyBorder="1" applyAlignment="1">
      <alignment horizontal="center" vertical="center" wrapText="1"/>
    </xf>
    <xf numFmtId="0" fontId="12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udhabi%20IDN/Abu%20Dhabi(IDN)%20Financial%20Transactions%20Forecasting%20Q46%20Most%20Like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perating Cost Inputs"/>
      <sheetName val="2.Capital Cost Inputs"/>
      <sheetName val="3.Assets &amp; Liabilities Inputs"/>
      <sheetName val="4.Adjustments &amp; Funding Inputs"/>
      <sheetName val="5.Client Predictions &amp; Input"/>
      <sheetName val="6.ICANN Template"/>
      <sheetName val="7.Transactions Summary"/>
      <sheetName val="8.Transactions Detail"/>
      <sheetName val="9..aeDA Fees"/>
      <sheetName val="10.Calculations"/>
      <sheetName val="11.Registry Transaction Data"/>
      <sheetName val="Lookup Data"/>
      <sheetName val="COI"/>
      <sheetName val="SRSU CO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850</v>
          </cell>
          <cell r="D4">
            <v>2150</v>
          </cell>
          <cell r="E4">
            <v>783</v>
          </cell>
          <cell r="F4">
            <v>319</v>
          </cell>
          <cell r="G4">
            <v>391</v>
          </cell>
          <cell r="H4">
            <v>340</v>
          </cell>
          <cell r="I4">
            <v>401</v>
          </cell>
          <cell r="J4">
            <v>394</v>
          </cell>
          <cell r="K4">
            <v>335</v>
          </cell>
          <cell r="L4">
            <v>331</v>
          </cell>
          <cell r="M4">
            <v>312</v>
          </cell>
          <cell r="N4">
            <v>318</v>
          </cell>
          <cell r="O4">
            <v>330</v>
          </cell>
          <cell r="P4">
            <v>253</v>
          </cell>
          <cell r="Q4">
            <v>160</v>
          </cell>
          <cell r="R4">
            <v>180</v>
          </cell>
          <cell r="S4">
            <v>221</v>
          </cell>
          <cell r="T4">
            <v>192</v>
          </cell>
          <cell r="U4">
            <v>226</v>
          </cell>
          <cell r="V4">
            <v>223</v>
          </cell>
          <cell r="W4">
            <v>189</v>
          </cell>
          <cell r="X4">
            <v>187</v>
          </cell>
          <cell r="Y4">
            <v>177</v>
          </cell>
          <cell r="Z4">
            <v>180</v>
          </cell>
          <cell r="AA4">
            <v>187</v>
          </cell>
          <cell r="AB4">
            <v>143</v>
          </cell>
          <cell r="AC4">
            <v>192</v>
          </cell>
          <cell r="AD4">
            <v>216</v>
          </cell>
          <cell r="AE4">
            <v>265</v>
          </cell>
          <cell r="AF4">
            <v>230</v>
          </cell>
          <cell r="AG4">
            <v>272</v>
          </cell>
          <cell r="AH4">
            <v>267</v>
          </cell>
          <cell r="AI4">
            <v>227</v>
          </cell>
          <cell r="AJ4">
            <v>225</v>
          </cell>
          <cell r="AK4">
            <v>212</v>
          </cell>
          <cell r="AL4">
            <v>216</v>
          </cell>
          <cell r="AM4">
            <v>224</v>
          </cell>
          <cell r="AN4">
            <v>171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5">
          <cell r="Q15">
            <v>3405</v>
          </cell>
          <cell r="R15">
            <v>288</v>
          </cell>
          <cell r="S15">
            <v>352</v>
          </cell>
          <cell r="T15">
            <v>306</v>
          </cell>
          <cell r="U15">
            <v>361</v>
          </cell>
          <cell r="V15">
            <v>355</v>
          </cell>
          <cell r="W15">
            <v>302</v>
          </cell>
          <cell r="X15">
            <v>298</v>
          </cell>
          <cell r="Y15">
            <v>281</v>
          </cell>
          <cell r="Z15">
            <v>287</v>
          </cell>
          <cell r="AA15">
            <v>297</v>
          </cell>
          <cell r="AB15">
            <v>228</v>
          </cell>
          <cell r="AC15">
            <v>3209</v>
          </cell>
          <cell r="AD15">
            <v>422</v>
          </cell>
          <cell r="AE15">
            <v>516</v>
          </cell>
          <cell r="AF15">
            <v>449</v>
          </cell>
          <cell r="AG15">
            <v>529</v>
          </cell>
          <cell r="AH15">
            <v>521</v>
          </cell>
          <cell r="AI15">
            <v>442</v>
          </cell>
          <cell r="AJ15">
            <v>437</v>
          </cell>
          <cell r="AK15">
            <v>413</v>
          </cell>
          <cell r="AL15">
            <v>421</v>
          </cell>
          <cell r="AM15">
            <v>436</v>
          </cell>
          <cell r="AN15">
            <v>334</v>
          </cell>
        </row>
        <row r="16"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30">
          <cell r="D30">
            <v>3000</v>
          </cell>
          <cell r="E30">
            <v>3783</v>
          </cell>
          <cell r="F30">
            <v>4102</v>
          </cell>
          <cell r="G30">
            <v>4493</v>
          </cell>
          <cell r="H30">
            <v>4833</v>
          </cell>
          <cell r="I30">
            <v>5234</v>
          </cell>
          <cell r="J30">
            <v>5628</v>
          </cell>
          <cell r="K30">
            <v>5963</v>
          </cell>
          <cell r="L30">
            <v>6294</v>
          </cell>
          <cell r="M30">
            <v>6606</v>
          </cell>
          <cell r="N30">
            <v>6924</v>
          </cell>
          <cell r="O30">
            <v>7254</v>
          </cell>
          <cell r="P30">
            <v>7507</v>
          </cell>
          <cell r="Q30">
            <v>7288</v>
          </cell>
          <cell r="R30">
            <v>7436</v>
          </cell>
          <cell r="S30">
            <v>7617</v>
          </cell>
          <cell r="T30">
            <v>7775</v>
          </cell>
          <cell r="U30">
            <v>7960</v>
          </cell>
          <cell r="V30">
            <v>8143</v>
          </cell>
          <cell r="W30">
            <v>8298</v>
          </cell>
          <cell r="X30">
            <v>8451</v>
          </cell>
          <cell r="Y30">
            <v>8596</v>
          </cell>
          <cell r="Z30">
            <v>8744</v>
          </cell>
          <cell r="AA30">
            <v>8898</v>
          </cell>
          <cell r="AB30">
            <v>9015</v>
          </cell>
          <cell r="AC30">
            <v>8850</v>
          </cell>
          <cell r="AD30">
            <v>9019</v>
          </cell>
          <cell r="AE30">
            <v>9226</v>
          </cell>
          <cell r="AF30">
            <v>9406</v>
          </cell>
          <cell r="AG30">
            <v>9619</v>
          </cell>
          <cell r="AH30">
            <v>9828</v>
          </cell>
          <cell r="AI30">
            <v>10005</v>
          </cell>
          <cell r="AJ30">
            <v>10181</v>
          </cell>
          <cell r="AK30">
            <v>10347</v>
          </cell>
          <cell r="AL30">
            <v>10516</v>
          </cell>
          <cell r="AM30">
            <v>10691</v>
          </cell>
          <cell r="AN30">
            <v>10824</v>
          </cell>
        </row>
        <row r="35">
          <cell r="D35">
            <v>6840</v>
          </cell>
          <cell r="E35">
            <v>8626</v>
          </cell>
          <cell r="F35">
            <v>9353</v>
          </cell>
          <cell r="G35">
            <v>10245</v>
          </cell>
          <cell r="H35">
            <v>11020</v>
          </cell>
          <cell r="I35">
            <v>11934</v>
          </cell>
          <cell r="J35">
            <v>12832</v>
          </cell>
          <cell r="K35">
            <v>13596</v>
          </cell>
          <cell r="L35">
            <v>14351</v>
          </cell>
          <cell r="M35">
            <v>15062</v>
          </cell>
          <cell r="N35">
            <v>15787</v>
          </cell>
          <cell r="O35">
            <v>16540</v>
          </cell>
          <cell r="P35">
            <v>17116</v>
          </cell>
          <cell r="Q35">
            <v>16617</v>
          </cell>
          <cell r="R35">
            <v>16955</v>
          </cell>
          <cell r="S35">
            <v>17367</v>
          </cell>
          <cell r="T35">
            <v>17727</v>
          </cell>
          <cell r="U35">
            <v>18149</v>
          </cell>
          <cell r="V35">
            <v>18567</v>
          </cell>
          <cell r="W35">
            <v>18920</v>
          </cell>
          <cell r="X35">
            <v>19269</v>
          </cell>
          <cell r="Y35">
            <v>19599</v>
          </cell>
          <cell r="Z35">
            <v>19937</v>
          </cell>
          <cell r="AA35">
            <v>20288</v>
          </cell>
          <cell r="AB35">
            <v>20555</v>
          </cell>
          <cell r="AC35">
            <v>20178</v>
          </cell>
          <cell r="AD35">
            <v>20564</v>
          </cell>
          <cell r="AE35">
            <v>21036</v>
          </cell>
          <cell r="AF35">
            <v>21446</v>
          </cell>
          <cell r="AG35">
            <v>21932</v>
          </cell>
          <cell r="AH35">
            <v>22408</v>
          </cell>
          <cell r="AI35">
            <v>22812</v>
          </cell>
          <cell r="AJ35">
            <v>23213</v>
          </cell>
          <cell r="AK35">
            <v>23592</v>
          </cell>
          <cell r="AL35">
            <v>23977</v>
          </cell>
          <cell r="AM35">
            <v>24376</v>
          </cell>
          <cell r="AN35">
            <v>24679</v>
          </cell>
        </row>
        <row r="36">
          <cell r="D36">
            <v>11280</v>
          </cell>
          <cell r="E36">
            <v>14225</v>
          </cell>
          <cell r="F36">
            <v>15424</v>
          </cell>
          <cell r="G36">
            <v>16894</v>
          </cell>
          <cell r="H36">
            <v>18173</v>
          </cell>
          <cell r="I36">
            <v>19680</v>
          </cell>
          <cell r="J36">
            <v>21162</v>
          </cell>
          <cell r="K36">
            <v>22421</v>
          </cell>
          <cell r="L36">
            <v>23666</v>
          </cell>
          <cell r="M36">
            <v>24839</v>
          </cell>
          <cell r="N36">
            <v>26035</v>
          </cell>
          <cell r="O36">
            <v>27276</v>
          </cell>
          <cell r="P36">
            <v>28227</v>
          </cell>
          <cell r="Q36">
            <v>27403</v>
          </cell>
          <cell r="R36">
            <v>27960</v>
          </cell>
          <cell r="S36">
            <v>28640</v>
          </cell>
          <cell r="T36">
            <v>29234</v>
          </cell>
          <cell r="U36">
            <v>29930</v>
          </cell>
          <cell r="V36">
            <v>30618</v>
          </cell>
          <cell r="W36">
            <v>31201</v>
          </cell>
          <cell r="X36">
            <v>31776</v>
          </cell>
          <cell r="Y36">
            <v>32321</v>
          </cell>
          <cell r="Z36">
            <v>32878</v>
          </cell>
          <cell r="AA36">
            <v>33457</v>
          </cell>
          <cell r="AB36">
            <v>33897</v>
          </cell>
          <cell r="AC36">
            <v>33276</v>
          </cell>
          <cell r="AD36">
            <v>33912</v>
          </cell>
          <cell r="AE36">
            <v>34690</v>
          </cell>
          <cell r="AF36">
            <v>35367</v>
          </cell>
          <cell r="AG36">
            <v>36168</v>
          </cell>
          <cell r="AH36">
            <v>36954</v>
          </cell>
          <cell r="AI36">
            <v>37619</v>
          </cell>
          <cell r="AJ36">
            <v>38281</v>
          </cell>
          <cell r="AK36">
            <v>38905</v>
          </cell>
          <cell r="AL36">
            <v>39541</v>
          </cell>
          <cell r="AM36">
            <v>40199</v>
          </cell>
          <cell r="AN36">
            <v>40699</v>
          </cell>
        </row>
        <row r="38">
          <cell r="C38">
            <v>178500</v>
          </cell>
          <cell r="D38">
            <v>630000</v>
          </cell>
          <cell r="E38">
            <v>264810</v>
          </cell>
          <cell r="F38">
            <v>287140</v>
          </cell>
          <cell r="G38">
            <v>314510</v>
          </cell>
          <cell r="H38">
            <v>338310</v>
          </cell>
          <cell r="I38">
            <v>366380</v>
          </cell>
          <cell r="J38">
            <v>393960</v>
          </cell>
          <cell r="K38">
            <v>417410</v>
          </cell>
          <cell r="L38">
            <v>440580</v>
          </cell>
          <cell r="M38">
            <v>462420</v>
          </cell>
          <cell r="N38">
            <v>484680</v>
          </cell>
          <cell r="O38">
            <v>507780</v>
          </cell>
          <cell r="P38">
            <v>525490</v>
          </cell>
          <cell r="Q38">
            <v>510160</v>
          </cell>
          <cell r="R38">
            <v>520520</v>
          </cell>
          <cell r="S38">
            <v>533190</v>
          </cell>
          <cell r="T38">
            <v>544250</v>
          </cell>
          <cell r="U38">
            <v>557200</v>
          </cell>
          <cell r="V38">
            <v>570010</v>
          </cell>
          <cell r="W38">
            <v>580860</v>
          </cell>
          <cell r="X38">
            <v>591570</v>
          </cell>
          <cell r="Y38">
            <v>601720</v>
          </cell>
          <cell r="Z38">
            <v>612080</v>
          </cell>
          <cell r="AA38">
            <v>622860</v>
          </cell>
          <cell r="AB38">
            <v>631050</v>
          </cell>
          <cell r="AC38">
            <v>619500</v>
          </cell>
          <cell r="AD38">
            <v>631330</v>
          </cell>
          <cell r="AE38">
            <v>645820</v>
          </cell>
          <cell r="AF38">
            <v>658420</v>
          </cell>
          <cell r="AG38">
            <v>673330</v>
          </cell>
          <cell r="AH38">
            <v>687960</v>
          </cell>
          <cell r="AI38">
            <v>700350</v>
          </cell>
          <cell r="AJ38">
            <v>712670</v>
          </cell>
          <cell r="AK38">
            <v>724290</v>
          </cell>
          <cell r="AL38">
            <v>736120</v>
          </cell>
          <cell r="AM38">
            <v>748370</v>
          </cell>
          <cell r="AN38">
            <v>757680</v>
          </cell>
        </row>
        <row r="41">
          <cell r="C41">
            <v>1.7849999999999999</v>
          </cell>
          <cell r="D41">
            <v>6.3</v>
          </cell>
          <cell r="E41">
            <v>2.6480999999999999</v>
          </cell>
          <cell r="F41">
            <v>2.8714</v>
          </cell>
          <cell r="G41">
            <v>3.1450999999999998</v>
          </cell>
          <cell r="H41">
            <v>3.3830999999999998</v>
          </cell>
          <cell r="I41">
            <v>3.6638000000000002</v>
          </cell>
          <cell r="J41">
            <v>3.9395999999999995</v>
          </cell>
          <cell r="K41">
            <v>4.1741000000000001</v>
          </cell>
          <cell r="L41">
            <v>4.4058000000000002</v>
          </cell>
          <cell r="M41">
            <v>4.624200000000001</v>
          </cell>
          <cell r="N41">
            <v>4.8468</v>
          </cell>
          <cell r="O41">
            <v>5.0778000000000008</v>
          </cell>
          <cell r="P41">
            <v>5.2549000000000001</v>
          </cell>
          <cell r="Q41">
            <v>5.1016000000000004</v>
          </cell>
          <cell r="R41">
            <v>5.2051999999999996</v>
          </cell>
          <cell r="S41">
            <v>5.3319000000000001</v>
          </cell>
          <cell r="T41">
            <v>5.4424999999999999</v>
          </cell>
          <cell r="U41">
            <v>5.5720000000000001</v>
          </cell>
          <cell r="V41">
            <v>5.7000999999999999</v>
          </cell>
          <cell r="W41">
            <v>5.8085999999999993</v>
          </cell>
          <cell r="X41">
            <v>5.9157000000000002</v>
          </cell>
          <cell r="Y41">
            <v>6.0171999999999999</v>
          </cell>
          <cell r="Z41">
            <v>6.1207999999999991</v>
          </cell>
          <cell r="AA41">
            <v>6.2286000000000001</v>
          </cell>
          <cell r="AB41">
            <v>6.3105000000000002</v>
          </cell>
          <cell r="AC41">
            <v>6.1950000000000003</v>
          </cell>
          <cell r="AD41">
            <v>6.313299999999999</v>
          </cell>
          <cell r="AE41">
            <v>6.4581999999999997</v>
          </cell>
          <cell r="AF41">
            <v>6.5842000000000001</v>
          </cell>
          <cell r="AG41">
            <v>6.733299999999999</v>
          </cell>
          <cell r="AH41">
            <v>6.8795999999999999</v>
          </cell>
          <cell r="AI41">
            <v>7.0035000000000007</v>
          </cell>
          <cell r="AJ41">
            <v>7.1266999999999996</v>
          </cell>
          <cell r="AK41">
            <v>7.2429000000000014</v>
          </cell>
          <cell r="AL41">
            <v>7.3612000000000002</v>
          </cell>
          <cell r="AM41">
            <v>7.4837000000000007</v>
          </cell>
          <cell r="AN41">
            <v>7.5767999999999995</v>
          </cell>
        </row>
        <row r="42">
          <cell r="C42">
            <v>6.8865740740740741E-2</v>
          </cell>
          <cell r="D42">
            <v>0.24305555555555555</v>
          </cell>
          <cell r="E42">
            <v>0.10216435185185185</v>
          </cell>
          <cell r="F42">
            <v>0.11077932098765432</v>
          </cell>
          <cell r="G42">
            <v>0.12133873456790123</v>
          </cell>
          <cell r="H42">
            <v>0.13052083333333334</v>
          </cell>
          <cell r="I42">
            <v>0.14135030864197531</v>
          </cell>
          <cell r="J42">
            <v>0.15199074074074073</v>
          </cell>
          <cell r="K42">
            <v>0.16103780864197531</v>
          </cell>
          <cell r="L42">
            <v>0.16997685185185185</v>
          </cell>
          <cell r="M42">
            <v>0.17840277777777777</v>
          </cell>
          <cell r="N42">
            <v>0.18699074074074074</v>
          </cell>
          <cell r="O42">
            <v>0.19590277777777779</v>
          </cell>
          <cell r="P42">
            <v>0.20273533950617284</v>
          </cell>
          <cell r="Q42">
            <v>0.19682098765432099</v>
          </cell>
          <cell r="R42">
            <v>0.20081790123456791</v>
          </cell>
          <cell r="S42">
            <v>0.20570601851851852</v>
          </cell>
          <cell r="T42">
            <v>0.2099729938271605</v>
          </cell>
          <cell r="U42">
            <v>0.21496913580246912</v>
          </cell>
          <cell r="V42">
            <v>0.21991126543209877</v>
          </cell>
          <cell r="W42">
            <v>0.22409722222222223</v>
          </cell>
          <cell r="X42">
            <v>0.22822916666666668</v>
          </cell>
          <cell r="Y42">
            <v>0.23214506172839505</v>
          </cell>
          <cell r="Z42">
            <v>0.23614197530864198</v>
          </cell>
          <cell r="AA42">
            <v>0.24030092592592592</v>
          </cell>
          <cell r="AB42">
            <v>0.24346064814814813</v>
          </cell>
          <cell r="AC42">
            <v>0.23900462962962962</v>
          </cell>
          <cell r="AD42">
            <v>0.24356867283950617</v>
          </cell>
          <cell r="AE42">
            <v>0.24915895061728396</v>
          </cell>
          <cell r="AF42">
            <v>0.25402006172839509</v>
          </cell>
          <cell r="AG42">
            <v>0.25977237654320989</v>
          </cell>
          <cell r="AH42">
            <v>0.26541666666666669</v>
          </cell>
          <cell r="AI42">
            <v>0.27019675925925923</v>
          </cell>
          <cell r="AJ42">
            <v>0.27494984567901237</v>
          </cell>
          <cell r="AK42">
            <v>0.27943287037037035</v>
          </cell>
          <cell r="AL42">
            <v>0.28399691358024692</v>
          </cell>
          <cell r="AM42">
            <v>0.28872299382716049</v>
          </cell>
          <cell r="AN42">
            <v>0.29231481481481481</v>
          </cell>
        </row>
        <row r="44">
          <cell r="C44">
            <v>25500</v>
          </cell>
          <cell r="D44">
            <v>90000</v>
          </cell>
          <cell r="E44">
            <v>113490</v>
          </cell>
          <cell r="F44">
            <v>123060</v>
          </cell>
          <cell r="G44">
            <v>134790</v>
          </cell>
          <cell r="H44">
            <v>144990</v>
          </cell>
          <cell r="I44">
            <v>157020</v>
          </cell>
          <cell r="J44">
            <v>168840</v>
          </cell>
          <cell r="K44">
            <v>178890</v>
          </cell>
          <cell r="L44">
            <v>188820</v>
          </cell>
          <cell r="M44">
            <v>198180</v>
          </cell>
          <cell r="N44">
            <v>207720</v>
          </cell>
          <cell r="O44">
            <v>217620</v>
          </cell>
          <cell r="P44">
            <v>225210</v>
          </cell>
          <cell r="Q44">
            <v>218640</v>
          </cell>
          <cell r="R44">
            <v>223080</v>
          </cell>
          <cell r="S44">
            <v>228510</v>
          </cell>
          <cell r="T44">
            <v>233250</v>
          </cell>
          <cell r="U44">
            <v>238800</v>
          </cell>
          <cell r="V44">
            <v>244290</v>
          </cell>
          <cell r="W44">
            <v>248940</v>
          </cell>
          <cell r="X44">
            <v>253530</v>
          </cell>
          <cell r="Y44">
            <v>257880</v>
          </cell>
          <cell r="Z44">
            <v>262320</v>
          </cell>
          <cell r="AA44">
            <v>266940</v>
          </cell>
          <cell r="AB44">
            <v>270450</v>
          </cell>
          <cell r="AC44">
            <v>265500</v>
          </cell>
          <cell r="AD44">
            <v>270570</v>
          </cell>
          <cell r="AE44">
            <v>276780</v>
          </cell>
          <cell r="AF44">
            <v>282180</v>
          </cell>
          <cell r="AG44">
            <v>288570</v>
          </cell>
          <cell r="AH44">
            <v>294840</v>
          </cell>
          <cell r="AI44">
            <v>300150</v>
          </cell>
          <cell r="AJ44">
            <v>305430</v>
          </cell>
          <cell r="AK44">
            <v>310410</v>
          </cell>
          <cell r="AL44">
            <v>315480</v>
          </cell>
          <cell r="AM44">
            <v>320730</v>
          </cell>
          <cell r="AN44">
            <v>324720</v>
          </cell>
        </row>
        <row r="47">
          <cell r="C47">
            <v>0.255</v>
          </cell>
          <cell r="D47">
            <v>0.9</v>
          </cell>
          <cell r="E47">
            <v>1.1349</v>
          </cell>
          <cell r="F47">
            <v>1.2305999999999999</v>
          </cell>
          <cell r="G47">
            <v>1.3479000000000001</v>
          </cell>
          <cell r="H47">
            <v>1.4499000000000002</v>
          </cell>
          <cell r="I47">
            <v>1.5701999999999998</v>
          </cell>
          <cell r="J47">
            <v>1.6883999999999999</v>
          </cell>
          <cell r="K47">
            <v>1.7888999999999999</v>
          </cell>
          <cell r="L47">
            <v>1.8881999999999997</v>
          </cell>
          <cell r="M47">
            <v>1.9817999999999998</v>
          </cell>
          <cell r="N47">
            <v>2.0771999999999999</v>
          </cell>
          <cell r="O47">
            <v>2.1762000000000001</v>
          </cell>
          <cell r="P47">
            <v>2.2521000000000004</v>
          </cell>
          <cell r="Q47">
            <v>2.1864000000000003</v>
          </cell>
          <cell r="R47">
            <v>2.2307999999999999</v>
          </cell>
          <cell r="S47">
            <v>2.2851000000000004</v>
          </cell>
          <cell r="T47">
            <v>2.3325</v>
          </cell>
          <cell r="U47">
            <v>2.3880000000000003</v>
          </cell>
          <cell r="V47">
            <v>2.4428999999999998</v>
          </cell>
          <cell r="W47">
            <v>2.4894000000000003</v>
          </cell>
          <cell r="X47">
            <v>2.5352999999999999</v>
          </cell>
          <cell r="Y47">
            <v>2.5787999999999998</v>
          </cell>
          <cell r="Z47">
            <v>2.6232000000000002</v>
          </cell>
          <cell r="AA47">
            <v>2.6694</v>
          </cell>
          <cell r="AB47">
            <v>2.7044999999999999</v>
          </cell>
          <cell r="AC47">
            <v>2.6549999999999998</v>
          </cell>
          <cell r="AD47">
            <v>2.7057000000000002</v>
          </cell>
          <cell r="AE47">
            <v>2.7678000000000003</v>
          </cell>
          <cell r="AF47">
            <v>2.8218000000000001</v>
          </cell>
          <cell r="AG47">
            <v>2.8856999999999999</v>
          </cell>
          <cell r="AH47">
            <v>2.9483999999999999</v>
          </cell>
          <cell r="AI47">
            <v>3.0015000000000001</v>
          </cell>
          <cell r="AJ47">
            <v>3.0543</v>
          </cell>
          <cell r="AK47">
            <v>3.1040999999999999</v>
          </cell>
          <cell r="AL47">
            <v>3.1548000000000003</v>
          </cell>
          <cell r="AM47">
            <v>3.2073</v>
          </cell>
          <cell r="AN47">
            <v>3.2472000000000003</v>
          </cell>
        </row>
        <row r="48">
          <cell r="C48">
            <v>9.8379629629629633E-3</v>
          </cell>
          <cell r="D48">
            <v>3.4722222222222224E-2</v>
          </cell>
          <cell r="E48">
            <v>4.3784722222222225E-2</v>
          </cell>
          <cell r="F48">
            <v>4.7476851851851853E-2</v>
          </cell>
          <cell r="G48">
            <v>5.2002314814814814E-2</v>
          </cell>
          <cell r="H48">
            <v>5.5937500000000001E-2</v>
          </cell>
          <cell r="I48">
            <v>6.0578703703703704E-2</v>
          </cell>
          <cell r="J48">
            <v>6.5138888888888885E-2</v>
          </cell>
          <cell r="K48">
            <v>6.9016203703703705E-2</v>
          </cell>
          <cell r="L48">
            <v>7.2847222222222216E-2</v>
          </cell>
          <cell r="M48">
            <v>7.6458333333333336E-2</v>
          </cell>
          <cell r="N48">
            <v>8.0138888888888885E-2</v>
          </cell>
          <cell r="O48">
            <v>8.3958333333333329E-2</v>
          </cell>
          <cell r="P48">
            <v>8.6886574074074074E-2</v>
          </cell>
          <cell r="Q48">
            <v>8.4351851851851858E-2</v>
          </cell>
          <cell r="R48">
            <v>8.6064814814814816E-2</v>
          </cell>
          <cell r="S48">
            <v>8.8159722222222223E-2</v>
          </cell>
          <cell r="T48">
            <v>8.998842592592593E-2</v>
          </cell>
          <cell r="U48">
            <v>9.2129629629629631E-2</v>
          </cell>
          <cell r="V48">
            <v>9.4247685185185184E-2</v>
          </cell>
          <cell r="W48">
            <v>9.6041666666666664E-2</v>
          </cell>
          <cell r="X48">
            <v>9.7812499999999997E-2</v>
          </cell>
          <cell r="Y48">
            <v>9.9490740740740741E-2</v>
          </cell>
          <cell r="Z48">
            <v>0.1012037037037037</v>
          </cell>
          <cell r="AA48">
            <v>0.10298611111111111</v>
          </cell>
          <cell r="AB48">
            <v>0.10434027777777778</v>
          </cell>
          <cell r="AC48">
            <v>0.10243055555555555</v>
          </cell>
          <cell r="AD48">
            <v>0.10438657407407408</v>
          </cell>
          <cell r="AE48">
            <v>0.10678240740740741</v>
          </cell>
          <cell r="AF48">
            <v>0.10886574074074074</v>
          </cell>
          <cell r="AG48">
            <v>0.11133101851851852</v>
          </cell>
          <cell r="AH48">
            <v>0.11375</v>
          </cell>
          <cell r="AI48">
            <v>0.11579861111111112</v>
          </cell>
          <cell r="AJ48">
            <v>0.11783564814814815</v>
          </cell>
          <cell r="AK48">
            <v>0.11975694444444444</v>
          </cell>
          <cell r="AL48">
            <v>0.12171296296296297</v>
          </cell>
          <cell r="AM48">
            <v>0.12373842592592593</v>
          </cell>
          <cell r="AN48">
            <v>0.12527777777777777</v>
          </cell>
        </row>
        <row r="50">
          <cell r="C50">
            <v>18412700</v>
          </cell>
          <cell r="D50">
            <v>64986000</v>
          </cell>
          <cell r="E50">
            <v>81947346</v>
          </cell>
          <cell r="F50">
            <v>88857524</v>
          </cell>
          <cell r="G50">
            <v>97327366</v>
          </cell>
          <cell r="H50">
            <v>104692446</v>
          </cell>
          <cell r="I50">
            <v>113378908</v>
          </cell>
          <cell r="J50">
            <v>121913736</v>
          </cell>
          <cell r="K50">
            <v>129170506</v>
          </cell>
          <cell r="L50">
            <v>136340628</v>
          </cell>
          <cell r="M50">
            <v>143099172</v>
          </cell>
          <cell r="N50">
            <v>149987688</v>
          </cell>
          <cell r="O50">
            <v>157136148</v>
          </cell>
          <cell r="P50">
            <v>162616634</v>
          </cell>
          <cell r="Q50">
            <v>157872656</v>
          </cell>
          <cell r="R50">
            <v>161078632</v>
          </cell>
          <cell r="S50">
            <v>164999454</v>
          </cell>
          <cell r="T50">
            <v>168422050</v>
          </cell>
          <cell r="U50">
            <v>172429520</v>
          </cell>
          <cell r="V50">
            <v>176393666</v>
          </cell>
          <cell r="W50">
            <v>179751276</v>
          </cell>
          <cell r="X50">
            <v>183065562</v>
          </cell>
          <cell r="Y50">
            <v>186206552</v>
          </cell>
          <cell r="Z50">
            <v>189412528</v>
          </cell>
          <cell r="AA50">
            <v>192748476</v>
          </cell>
          <cell r="AB50">
            <v>195282930</v>
          </cell>
          <cell r="AC50">
            <v>191708700</v>
          </cell>
          <cell r="AD50">
            <v>195369578</v>
          </cell>
          <cell r="AE50">
            <v>199853612</v>
          </cell>
          <cell r="AF50">
            <v>203752772</v>
          </cell>
          <cell r="AG50">
            <v>208366778</v>
          </cell>
          <cell r="AH50">
            <v>212894136</v>
          </cell>
          <cell r="AI50">
            <v>216728310</v>
          </cell>
          <cell r="AJ50">
            <v>220540822</v>
          </cell>
          <cell r="AK50">
            <v>224136714</v>
          </cell>
          <cell r="AL50">
            <v>227797592</v>
          </cell>
          <cell r="AM50">
            <v>231588442</v>
          </cell>
          <cell r="AN50">
            <v>234469488</v>
          </cell>
        </row>
        <row r="53">
          <cell r="C53">
            <v>9.8201066666666676</v>
          </cell>
          <cell r="D53">
            <v>34.659199999999998</v>
          </cell>
          <cell r="E53">
            <v>43.705251199999999</v>
          </cell>
          <cell r="F53">
            <v>47.390679466666668</v>
          </cell>
          <cell r="G53">
            <v>51.90792853333334</v>
          </cell>
          <cell r="H53">
            <v>55.83597120000001</v>
          </cell>
          <cell r="I53">
            <v>60.468750933333332</v>
          </cell>
          <cell r="J53">
            <v>65.020659200000011</v>
          </cell>
          <cell r="K53">
            <v>68.890936533333331</v>
          </cell>
          <cell r="L53">
            <v>72.715001600000008</v>
          </cell>
          <cell r="M53">
            <v>76.319558400000005</v>
          </cell>
          <cell r="N53">
            <v>79.993433600000017</v>
          </cell>
          <cell r="O53">
            <v>83.805945600000001</v>
          </cell>
          <cell r="P53">
            <v>86.728871466666675</v>
          </cell>
          <cell r="Q53">
            <v>84.198749866666674</v>
          </cell>
          <cell r="R53">
            <v>85.908603733333337</v>
          </cell>
          <cell r="S53">
            <v>87.999708800000008</v>
          </cell>
          <cell r="T53">
            <v>89.825093333333342</v>
          </cell>
          <cell r="U53">
            <v>91.962410666666671</v>
          </cell>
          <cell r="V53">
            <v>94.07662186666667</v>
          </cell>
          <cell r="W53">
            <v>95.867347199999998</v>
          </cell>
          <cell r="X53">
            <v>97.63496640000001</v>
          </cell>
          <cell r="Y53">
            <v>99.310161066666666</v>
          </cell>
          <cell r="Z53">
            <v>101.02001493333333</v>
          </cell>
          <cell r="AA53">
            <v>102.79918720000001</v>
          </cell>
          <cell r="AB53">
            <v>104.150896</v>
          </cell>
          <cell r="AC53">
            <v>102.24464</v>
          </cell>
          <cell r="AD53">
            <v>104.19710826666666</v>
          </cell>
          <cell r="AE53">
            <v>106.58859306666668</v>
          </cell>
          <cell r="AF53">
            <v>108.66814506666667</v>
          </cell>
          <cell r="AG53">
            <v>111.12894826666668</v>
          </cell>
          <cell r="AH53">
            <v>113.54353919999998</v>
          </cell>
          <cell r="AI53">
            <v>115.58843200000001</v>
          </cell>
          <cell r="AJ53">
            <v>117.62177173333335</v>
          </cell>
          <cell r="AK53">
            <v>119.53958080000001</v>
          </cell>
          <cell r="AL53">
            <v>121.49204906666665</v>
          </cell>
          <cell r="AM53">
            <v>123.51383573333332</v>
          </cell>
          <cell r="AN53">
            <v>125.05039360000001</v>
          </cell>
        </row>
        <row r="54">
          <cell r="C54">
            <v>7.10366512345679</v>
          </cell>
          <cell r="D54">
            <v>25.07175925925926</v>
          </cell>
          <cell r="E54">
            <v>31.615488425925925</v>
          </cell>
          <cell r="F54">
            <v>34.281452160493828</v>
          </cell>
          <cell r="G54">
            <v>37.549138117283952</v>
          </cell>
          <cell r="H54">
            <v>40.39060416666667</v>
          </cell>
          <cell r="I54">
            <v>43.74186265432099</v>
          </cell>
          <cell r="J54">
            <v>47.034620370370369</v>
          </cell>
          <cell r="K54">
            <v>49.834300154320985</v>
          </cell>
          <cell r="L54">
            <v>52.600550925925923</v>
          </cell>
          <cell r="M54">
            <v>55.208013888888885</v>
          </cell>
          <cell r="N54">
            <v>57.865620370370372</v>
          </cell>
          <cell r="O54">
            <v>60.623513888888887</v>
          </cell>
          <cell r="P54">
            <v>62.737898919753086</v>
          </cell>
          <cell r="Q54">
            <v>60.907660493827159</v>
          </cell>
          <cell r="R54">
            <v>62.144533950617287</v>
          </cell>
          <cell r="S54">
            <v>63.657196759259257</v>
          </cell>
          <cell r="T54">
            <v>64.977642746913574</v>
          </cell>
          <cell r="U54">
            <v>66.523734567901229</v>
          </cell>
          <cell r="V54">
            <v>68.053111882716053</v>
          </cell>
          <cell r="W54">
            <v>69.348486111111114</v>
          </cell>
          <cell r="X54">
            <v>70.62714583333333</v>
          </cell>
          <cell r="Y54">
            <v>71.838947530864203</v>
          </cell>
          <cell r="Z54">
            <v>73.075820987654325</v>
          </cell>
          <cell r="AA54">
            <v>74.362837962962956</v>
          </cell>
          <cell r="AB54">
            <v>75.340636574074068</v>
          </cell>
          <cell r="AC54">
            <v>73.961689814814818</v>
          </cell>
          <cell r="AD54">
            <v>75.374065586419746</v>
          </cell>
          <cell r="AE54">
            <v>77.104016975308639</v>
          </cell>
          <cell r="AF54">
            <v>78.6083225308642</v>
          </cell>
          <cell r="AG54">
            <v>80.388417438271603</v>
          </cell>
          <cell r="AH54">
            <v>82.135083333333327</v>
          </cell>
          <cell r="AI54">
            <v>83.614317129629626</v>
          </cell>
          <cell r="AJ54">
            <v>85.085193672839509</v>
          </cell>
          <cell r="AK54">
            <v>86.472497685185189</v>
          </cell>
          <cell r="AL54">
            <v>87.884873456790118</v>
          </cell>
          <cell r="AM54">
            <v>89.347392746913584</v>
          </cell>
          <cell r="AN54">
            <v>90.458907407407409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workbookViewId="0">
      <selection activeCell="A25" sqref="A25"/>
    </sheetView>
  </sheetViews>
  <sheetFormatPr defaultColWidth="8.875" defaultRowHeight="15.75"/>
  <cols>
    <col min="1" max="1" width="30.625" bestFit="1" customWidth="1"/>
    <col min="2" max="5" width="11.125" bestFit="1" customWidth="1"/>
    <col min="6" max="11" width="12.125" bestFit="1" customWidth="1"/>
    <col min="12" max="17" width="13.625" bestFit="1" customWidth="1"/>
    <col min="18" max="22" width="14.625" bestFit="1" customWidth="1"/>
    <col min="23" max="26" width="15.625" bestFit="1" customWidth="1"/>
    <col min="27" max="38" width="15.625" customWidth="1"/>
    <col min="40" max="40" width="10.125" bestFit="1" customWidth="1"/>
  </cols>
  <sheetData>
    <row r="1" spans="1:41" s="5" customFormat="1" ht="31.5">
      <c r="A1" s="5" t="s">
        <v>0</v>
      </c>
      <c r="B1" s="6" t="s">
        <v>84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41">
      <c r="A3" t="s">
        <v>85</v>
      </c>
      <c r="B3" s="2">
        <f>'[1]10.Calculations'!D30</f>
        <v>3000</v>
      </c>
      <c r="C3" s="2">
        <f>'[1]10.Calculations'!E30</f>
        <v>3783</v>
      </c>
      <c r="D3" s="2">
        <f>'[1]10.Calculations'!F30</f>
        <v>4102</v>
      </c>
      <c r="E3" s="2">
        <f>'[1]10.Calculations'!G30</f>
        <v>4493</v>
      </c>
      <c r="F3" s="2">
        <f>'[1]10.Calculations'!H30</f>
        <v>4833</v>
      </c>
      <c r="G3" s="2">
        <f>'[1]10.Calculations'!I30</f>
        <v>5234</v>
      </c>
      <c r="H3" s="2">
        <f>'[1]10.Calculations'!J30</f>
        <v>5628</v>
      </c>
      <c r="I3" s="2">
        <f>'[1]10.Calculations'!K30</f>
        <v>5963</v>
      </c>
      <c r="J3" s="2">
        <f>'[1]10.Calculations'!L30</f>
        <v>6294</v>
      </c>
      <c r="K3" s="2">
        <f>'[1]10.Calculations'!M30</f>
        <v>6606</v>
      </c>
      <c r="L3" s="2">
        <f>'[1]10.Calculations'!N30</f>
        <v>6924</v>
      </c>
      <c r="M3" s="2">
        <f>'[1]10.Calculations'!O30</f>
        <v>7254</v>
      </c>
      <c r="N3" s="2">
        <f>'[1]10.Calculations'!P30</f>
        <v>7507</v>
      </c>
      <c r="O3" s="2">
        <f>'[1]10.Calculations'!Q30</f>
        <v>7288</v>
      </c>
      <c r="P3" s="2">
        <f>'[1]10.Calculations'!R30</f>
        <v>7436</v>
      </c>
      <c r="Q3" s="2">
        <f>'[1]10.Calculations'!S30</f>
        <v>7617</v>
      </c>
      <c r="R3" s="2">
        <f>'[1]10.Calculations'!T30</f>
        <v>7775</v>
      </c>
      <c r="S3" s="2">
        <f>'[1]10.Calculations'!U30</f>
        <v>7960</v>
      </c>
      <c r="T3" s="2">
        <f>'[1]10.Calculations'!V30</f>
        <v>8143</v>
      </c>
      <c r="U3" s="2">
        <f>'[1]10.Calculations'!W30</f>
        <v>8298</v>
      </c>
      <c r="V3" s="2">
        <f>'[1]10.Calculations'!X30</f>
        <v>8451</v>
      </c>
      <c r="W3" s="2">
        <f>'[1]10.Calculations'!Y30</f>
        <v>8596</v>
      </c>
      <c r="X3" s="2">
        <f>'[1]10.Calculations'!Z30</f>
        <v>8744</v>
      </c>
      <c r="Y3" s="2">
        <f>'[1]10.Calculations'!AA30</f>
        <v>8898</v>
      </c>
      <c r="Z3" s="2">
        <f>'[1]10.Calculations'!AB30</f>
        <v>9015</v>
      </c>
      <c r="AA3" s="2">
        <f>'[1]10.Calculations'!AC30</f>
        <v>8850</v>
      </c>
      <c r="AB3" s="2">
        <f>'[1]10.Calculations'!AD30</f>
        <v>9019</v>
      </c>
      <c r="AC3" s="2">
        <f>'[1]10.Calculations'!AE30</f>
        <v>9226</v>
      </c>
      <c r="AD3" s="2">
        <f>'[1]10.Calculations'!AF30</f>
        <v>9406</v>
      </c>
      <c r="AE3" s="2">
        <f>'[1]10.Calculations'!AG30</f>
        <v>9619</v>
      </c>
      <c r="AF3" s="2">
        <f>'[1]10.Calculations'!AH30</f>
        <v>9828</v>
      </c>
      <c r="AG3" s="2">
        <f>'[1]10.Calculations'!AI30</f>
        <v>10005</v>
      </c>
      <c r="AH3" s="2">
        <f>'[1]10.Calculations'!AJ30</f>
        <v>10181</v>
      </c>
      <c r="AI3" s="2">
        <f>'[1]10.Calculations'!AK30</f>
        <v>10347</v>
      </c>
      <c r="AJ3" s="2">
        <f>'[1]10.Calculations'!AL30</f>
        <v>10516</v>
      </c>
      <c r="AK3" s="2">
        <f>'[1]10.Calculations'!AM30</f>
        <v>10691</v>
      </c>
      <c r="AL3" s="2">
        <f>'[1]10.Calculations'!AN30</f>
        <v>10824</v>
      </c>
      <c r="AO3" s="47"/>
    </row>
    <row r="4" spans="1:41">
      <c r="AO4" s="47"/>
    </row>
    <row r="5" spans="1:41">
      <c r="A5" t="s">
        <v>16</v>
      </c>
      <c r="B5" s="2">
        <f>'[1]10.Calculations'!D36</f>
        <v>11280</v>
      </c>
      <c r="C5" s="2">
        <f>'[1]10.Calculations'!E36</f>
        <v>14225</v>
      </c>
      <c r="D5" s="2">
        <f>'[1]10.Calculations'!F36</f>
        <v>15424</v>
      </c>
      <c r="E5" s="2">
        <f>'[1]10.Calculations'!G36</f>
        <v>16894</v>
      </c>
      <c r="F5" s="2">
        <f>'[1]10.Calculations'!H36</f>
        <v>18173</v>
      </c>
      <c r="G5" s="2">
        <f>'[1]10.Calculations'!I36</f>
        <v>19680</v>
      </c>
      <c r="H5" s="2">
        <f>'[1]10.Calculations'!J36</f>
        <v>21162</v>
      </c>
      <c r="I5" s="2">
        <f>'[1]10.Calculations'!K36</f>
        <v>22421</v>
      </c>
      <c r="J5" s="2">
        <f>'[1]10.Calculations'!L36</f>
        <v>23666</v>
      </c>
      <c r="K5" s="2">
        <f>'[1]10.Calculations'!M36</f>
        <v>24839</v>
      </c>
      <c r="L5" s="2">
        <f>'[1]10.Calculations'!N36</f>
        <v>26035</v>
      </c>
      <c r="M5" s="2">
        <f>'[1]10.Calculations'!O36</f>
        <v>27276</v>
      </c>
      <c r="N5" s="2">
        <f>'[1]10.Calculations'!P36</f>
        <v>28227</v>
      </c>
      <c r="O5" s="2">
        <f>'[1]10.Calculations'!Q36</f>
        <v>27403</v>
      </c>
      <c r="P5" s="2">
        <f>'[1]10.Calculations'!R36</f>
        <v>27960</v>
      </c>
      <c r="Q5" s="2">
        <f>'[1]10.Calculations'!S36</f>
        <v>28640</v>
      </c>
      <c r="R5" s="2">
        <f>'[1]10.Calculations'!T36</f>
        <v>29234</v>
      </c>
      <c r="S5" s="2">
        <f>'[1]10.Calculations'!U36</f>
        <v>29930</v>
      </c>
      <c r="T5" s="2">
        <f>'[1]10.Calculations'!V36</f>
        <v>30618</v>
      </c>
      <c r="U5" s="2">
        <f>'[1]10.Calculations'!W36</f>
        <v>31201</v>
      </c>
      <c r="V5" s="2">
        <f>'[1]10.Calculations'!X36</f>
        <v>31776</v>
      </c>
      <c r="W5" s="2">
        <f>'[1]10.Calculations'!Y36</f>
        <v>32321</v>
      </c>
      <c r="X5" s="2">
        <f>'[1]10.Calculations'!Z36</f>
        <v>32878</v>
      </c>
      <c r="Y5" s="2">
        <f>'[1]10.Calculations'!AA36</f>
        <v>33457</v>
      </c>
      <c r="Z5" s="2">
        <f>'[1]10.Calculations'!AB36</f>
        <v>33897</v>
      </c>
      <c r="AA5" s="2">
        <f>'[1]10.Calculations'!AC36</f>
        <v>33276</v>
      </c>
      <c r="AB5" s="2">
        <f>'[1]10.Calculations'!AD36</f>
        <v>33912</v>
      </c>
      <c r="AC5" s="2">
        <f>'[1]10.Calculations'!AE36</f>
        <v>34690</v>
      </c>
      <c r="AD5" s="2">
        <f>'[1]10.Calculations'!AF36</f>
        <v>35367</v>
      </c>
      <c r="AE5" s="2">
        <f>'[1]10.Calculations'!AG36</f>
        <v>36168</v>
      </c>
      <c r="AF5" s="2">
        <f>'[1]10.Calculations'!AH36</f>
        <v>36954</v>
      </c>
      <c r="AG5" s="2">
        <f>'[1]10.Calculations'!AI36</f>
        <v>37619</v>
      </c>
      <c r="AH5" s="2">
        <f>'[1]10.Calculations'!AJ36</f>
        <v>38281</v>
      </c>
      <c r="AI5" s="2">
        <f>'[1]10.Calculations'!AK36</f>
        <v>38905</v>
      </c>
      <c r="AJ5" s="2">
        <f>'[1]10.Calculations'!AL36</f>
        <v>39541</v>
      </c>
      <c r="AK5" s="2">
        <f>'[1]10.Calculations'!AM36</f>
        <v>40199</v>
      </c>
      <c r="AL5" s="2">
        <f>'[1]10.Calculations'!AN36</f>
        <v>40699</v>
      </c>
      <c r="AO5" s="47"/>
    </row>
    <row r="6" spans="1:41">
      <c r="A6" t="s">
        <v>17</v>
      </c>
      <c r="B6" s="2">
        <f>'[1]10.Calculations'!D35</f>
        <v>6840</v>
      </c>
      <c r="C6" s="2">
        <f>'[1]10.Calculations'!E35</f>
        <v>8626</v>
      </c>
      <c r="D6" s="2">
        <f>'[1]10.Calculations'!F35</f>
        <v>9353</v>
      </c>
      <c r="E6" s="2">
        <f>'[1]10.Calculations'!G35</f>
        <v>10245</v>
      </c>
      <c r="F6" s="2">
        <f>'[1]10.Calculations'!H35</f>
        <v>11020</v>
      </c>
      <c r="G6" s="2">
        <f>'[1]10.Calculations'!I35</f>
        <v>11934</v>
      </c>
      <c r="H6" s="2">
        <f>'[1]10.Calculations'!J35</f>
        <v>12832</v>
      </c>
      <c r="I6" s="2">
        <f>'[1]10.Calculations'!K35</f>
        <v>13596</v>
      </c>
      <c r="J6" s="2">
        <f>'[1]10.Calculations'!L35</f>
        <v>14351</v>
      </c>
      <c r="K6" s="2">
        <f>'[1]10.Calculations'!M35</f>
        <v>15062</v>
      </c>
      <c r="L6" s="2">
        <f>'[1]10.Calculations'!N35</f>
        <v>15787</v>
      </c>
      <c r="M6" s="2">
        <f>'[1]10.Calculations'!O35</f>
        <v>16540</v>
      </c>
      <c r="N6" s="2">
        <f>'[1]10.Calculations'!P35</f>
        <v>17116</v>
      </c>
      <c r="O6" s="2">
        <f>'[1]10.Calculations'!Q35</f>
        <v>16617</v>
      </c>
      <c r="P6" s="2">
        <f>'[1]10.Calculations'!R35</f>
        <v>16955</v>
      </c>
      <c r="Q6" s="2">
        <f>'[1]10.Calculations'!S35</f>
        <v>17367</v>
      </c>
      <c r="R6" s="2">
        <f>'[1]10.Calculations'!T35</f>
        <v>17727</v>
      </c>
      <c r="S6" s="2">
        <f>'[1]10.Calculations'!U35</f>
        <v>18149</v>
      </c>
      <c r="T6" s="2">
        <f>'[1]10.Calculations'!V35</f>
        <v>18567</v>
      </c>
      <c r="U6" s="2">
        <f>'[1]10.Calculations'!W35</f>
        <v>18920</v>
      </c>
      <c r="V6" s="2">
        <f>'[1]10.Calculations'!X35</f>
        <v>19269</v>
      </c>
      <c r="W6" s="2">
        <f>'[1]10.Calculations'!Y35</f>
        <v>19599</v>
      </c>
      <c r="X6" s="2">
        <f>'[1]10.Calculations'!Z35</f>
        <v>19937</v>
      </c>
      <c r="Y6" s="2">
        <f>'[1]10.Calculations'!AA35</f>
        <v>20288</v>
      </c>
      <c r="Z6" s="2">
        <f>'[1]10.Calculations'!AB35</f>
        <v>20555</v>
      </c>
      <c r="AA6" s="2">
        <f>'[1]10.Calculations'!AC35</f>
        <v>20178</v>
      </c>
      <c r="AB6" s="2">
        <f>'[1]10.Calculations'!AD35</f>
        <v>20564</v>
      </c>
      <c r="AC6" s="2">
        <f>'[1]10.Calculations'!AE35</f>
        <v>21036</v>
      </c>
      <c r="AD6" s="2">
        <f>'[1]10.Calculations'!AF35</f>
        <v>21446</v>
      </c>
      <c r="AE6" s="2">
        <f>'[1]10.Calculations'!AG35</f>
        <v>21932</v>
      </c>
      <c r="AF6" s="2">
        <f>'[1]10.Calculations'!AH35</f>
        <v>22408</v>
      </c>
      <c r="AG6" s="2">
        <f>'[1]10.Calculations'!AI35</f>
        <v>22812</v>
      </c>
      <c r="AH6" s="2">
        <f>'[1]10.Calculations'!AJ35</f>
        <v>23213</v>
      </c>
      <c r="AI6" s="2">
        <f>'[1]10.Calculations'!AK35</f>
        <v>23592</v>
      </c>
      <c r="AJ6" s="2">
        <f>'[1]10.Calculations'!AL35</f>
        <v>23977</v>
      </c>
      <c r="AK6" s="2">
        <f>'[1]10.Calculations'!AM35</f>
        <v>24376</v>
      </c>
      <c r="AL6" s="2">
        <f>'[1]10.Calculations'!AN35</f>
        <v>24679</v>
      </c>
      <c r="AO6" s="47"/>
    </row>
    <row r="7" spans="1:4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41">
      <c r="A8" t="s">
        <v>86</v>
      </c>
      <c r="B8" s="2">
        <f>SUM('[1]10.Calculations'!C4:D13)</f>
        <v>3000</v>
      </c>
      <c r="C8" s="2">
        <f>SUM('[1]10.Calculations'!E4:E13)</f>
        <v>783</v>
      </c>
      <c r="D8" s="2">
        <f>SUM('[1]10.Calculations'!F4:F13)</f>
        <v>319</v>
      </c>
      <c r="E8" s="2">
        <f>SUM('[1]10.Calculations'!G4:G13)</f>
        <v>391</v>
      </c>
      <c r="F8" s="2">
        <f>SUM('[1]10.Calculations'!H4:H13)</f>
        <v>340</v>
      </c>
      <c r="G8" s="2">
        <f>SUM('[1]10.Calculations'!I4:I13)</f>
        <v>401</v>
      </c>
      <c r="H8" s="2">
        <f>SUM('[1]10.Calculations'!J4:J13)</f>
        <v>394</v>
      </c>
      <c r="I8" s="2">
        <f>SUM('[1]10.Calculations'!K4:K13)</f>
        <v>335</v>
      </c>
      <c r="J8" s="2">
        <f>SUM('[1]10.Calculations'!L4:L13)</f>
        <v>331</v>
      </c>
      <c r="K8" s="2">
        <f>SUM('[1]10.Calculations'!M4:M13)</f>
        <v>312</v>
      </c>
      <c r="L8" s="2">
        <f>SUM('[1]10.Calculations'!N4:N13)</f>
        <v>318</v>
      </c>
      <c r="M8" s="2">
        <f>SUM('[1]10.Calculations'!O4:O13)</f>
        <v>330</v>
      </c>
      <c r="N8" s="2">
        <f>SUM('[1]10.Calculations'!P4:P13)</f>
        <v>253</v>
      </c>
      <c r="O8" s="2">
        <f>SUM('[1]10.Calculations'!Q4:Q13)</f>
        <v>160</v>
      </c>
      <c r="P8" s="2">
        <f>SUM('[1]10.Calculations'!R4:R13)</f>
        <v>180</v>
      </c>
      <c r="Q8" s="2">
        <f>SUM('[1]10.Calculations'!S4:S13)</f>
        <v>221</v>
      </c>
      <c r="R8" s="2">
        <f>SUM('[1]10.Calculations'!T4:T13)</f>
        <v>192</v>
      </c>
      <c r="S8" s="2">
        <f>SUM('[1]10.Calculations'!U4:U13)</f>
        <v>226</v>
      </c>
      <c r="T8" s="2">
        <f>SUM('[1]10.Calculations'!V4:V13)</f>
        <v>223</v>
      </c>
      <c r="U8" s="2">
        <f>SUM('[1]10.Calculations'!W4:W13)</f>
        <v>189</v>
      </c>
      <c r="V8" s="2">
        <f>SUM('[1]10.Calculations'!X4:X13)</f>
        <v>187</v>
      </c>
      <c r="W8" s="2">
        <f>SUM('[1]10.Calculations'!Y4:Y13)</f>
        <v>177</v>
      </c>
      <c r="X8" s="2">
        <f>SUM('[1]10.Calculations'!Z4:Z13)</f>
        <v>180</v>
      </c>
      <c r="Y8" s="2">
        <f>SUM('[1]10.Calculations'!AA4:AA13)</f>
        <v>187</v>
      </c>
      <c r="Z8" s="2">
        <f>SUM('[1]10.Calculations'!AB4:AB13)</f>
        <v>143</v>
      </c>
      <c r="AA8" s="2">
        <f>SUM('[1]10.Calculations'!AC4:AC13)</f>
        <v>192</v>
      </c>
      <c r="AB8" s="2">
        <f>SUM('[1]10.Calculations'!AD4:AD13)</f>
        <v>216</v>
      </c>
      <c r="AC8" s="2">
        <f>SUM('[1]10.Calculations'!AE4:AE13)</f>
        <v>265</v>
      </c>
      <c r="AD8" s="2">
        <f>SUM('[1]10.Calculations'!AF4:AF13)</f>
        <v>230</v>
      </c>
      <c r="AE8" s="2">
        <f>SUM('[1]10.Calculations'!AG4:AG13)</f>
        <v>272</v>
      </c>
      <c r="AF8" s="2">
        <f>SUM('[1]10.Calculations'!AH4:AH13)</f>
        <v>267</v>
      </c>
      <c r="AG8" s="2">
        <f>SUM('[1]10.Calculations'!AI4:AI13)</f>
        <v>227</v>
      </c>
      <c r="AH8" s="2">
        <f>SUM('[1]10.Calculations'!AJ4:AJ13)</f>
        <v>225</v>
      </c>
      <c r="AI8" s="2">
        <f>SUM('[1]10.Calculations'!AK4:AK13)</f>
        <v>212</v>
      </c>
      <c r="AJ8" s="2">
        <f>SUM('[1]10.Calculations'!AL4:AL13)</f>
        <v>216</v>
      </c>
      <c r="AK8" s="2">
        <f>SUM('[1]10.Calculations'!AM4:AM13)</f>
        <v>224</v>
      </c>
      <c r="AL8" s="2">
        <f>SUM('[1]10.Calculations'!AN4:AN13)</f>
        <v>171</v>
      </c>
    </row>
    <row r="9" spans="1:41">
      <c r="A9" t="s">
        <v>87</v>
      </c>
      <c r="B9" s="2">
        <f>SUM('[1]10.Calculations'!C15:D24)</f>
        <v>0</v>
      </c>
      <c r="C9" s="2">
        <f>SUM('[1]10.Calculations'!E15:E24)</f>
        <v>0</v>
      </c>
      <c r="D9" s="2">
        <f>SUM('[1]10.Calculations'!F15:F24)</f>
        <v>0</v>
      </c>
      <c r="E9" s="2">
        <f>SUM('[1]10.Calculations'!G15:G24)</f>
        <v>0</v>
      </c>
      <c r="F9" s="2">
        <f>SUM('[1]10.Calculations'!H15:H24)</f>
        <v>0</v>
      </c>
      <c r="G9" s="2">
        <f>SUM('[1]10.Calculations'!I15:I24)</f>
        <v>0</v>
      </c>
      <c r="H9" s="2">
        <f>SUM('[1]10.Calculations'!J15:J24)</f>
        <v>0</v>
      </c>
      <c r="I9" s="2">
        <f>SUM('[1]10.Calculations'!K15:K24)</f>
        <v>0</v>
      </c>
      <c r="J9" s="2">
        <f>SUM('[1]10.Calculations'!L15:L24)</f>
        <v>0</v>
      </c>
      <c r="K9" s="2">
        <f>SUM('[1]10.Calculations'!M15:M24)</f>
        <v>0</v>
      </c>
      <c r="L9" s="2">
        <f>SUM('[1]10.Calculations'!N15:N24)</f>
        <v>0</v>
      </c>
      <c r="M9" s="2">
        <f>SUM('[1]10.Calculations'!O15:O24)</f>
        <v>0</v>
      </c>
      <c r="N9" s="2">
        <f>SUM('[1]10.Calculations'!P15:P24)</f>
        <v>0</v>
      </c>
      <c r="O9" s="2">
        <f>SUM('[1]10.Calculations'!Q15:Q24)</f>
        <v>3405</v>
      </c>
      <c r="P9" s="2">
        <f>SUM('[1]10.Calculations'!R15:R24)</f>
        <v>288</v>
      </c>
      <c r="Q9" s="2">
        <f>SUM('[1]10.Calculations'!S15:S24)</f>
        <v>352</v>
      </c>
      <c r="R9" s="2">
        <f>SUM('[1]10.Calculations'!T15:T24)</f>
        <v>306</v>
      </c>
      <c r="S9" s="2">
        <f>SUM('[1]10.Calculations'!U15:U24)</f>
        <v>361</v>
      </c>
      <c r="T9" s="2">
        <f>SUM('[1]10.Calculations'!V15:V24)</f>
        <v>355</v>
      </c>
      <c r="U9" s="2">
        <f>SUM('[1]10.Calculations'!W15:W24)</f>
        <v>302</v>
      </c>
      <c r="V9" s="2">
        <f>SUM('[1]10.Calculations'!X15:X24)</f>
        <v>298</v>
      </c>
      <c r="W9" s="2">
        <f>SUM('[1]10.Calculations'!Y15:Y24)</f>
        <v>281</v>
      </c>
      <c r="X9" s="2">
        <f>SUM('[1]10.Calculations'!Z15:Z24)</f>
        <v>287</v>
      </c>
      <c r="Y9" s="2">
        <f>SUM('[1]10.Calculations'!AA15:AA24)</f>
        <v>297</v>
      </c>
      <c r="Z9" s="2">
        <f>SUM('[1]10.Calculations'!AB15:AB24)</f>
        <v>228</v>
      </c>
      <c r="AA9" s="2">
        <f>SUM('[1]10.Calculations'!AC15:AC24)</f>
        <v>3209</v>
      </c>
      <c r="AB9" s="2">
        <f>SUM('[1]10.Calculations'!AD15:AD24)</f>
        <v>422</v>
      </c>
      <c r="AC9" s="2">
        <f>SUM('[1]10.Calculations'!AE15:AE24)</f>
        <v>516</v>
      </c>
      <c r="AD9" s="2">
        <f>SUM('[1]10.Calculations'!AF15:AF24)</f>
        <v>449</v>
      </c>
      <c r="AE9" s="2">
        <f>SUM('[1]10.Calculations'!AG15:AG24)</f>
        <v>529</v>
      </c>
      <c r="AF9" s="2">
        <f>SUM('[1]10.Calculations'!AH15:AH24)</f>
        <v>521</v>
      </c>
      <c r="AG9" s="2">
        <f>SUM('[1]10.Calculations'!AI15:AI24)</f>
        <v>442</v>
      </c>
      <c r="AH9" s="2">
        <f>SUM('[1]10.Calculations'!AJ15:AJ24)</f>
        <v>437</v>
      </c>
      <c r="AI9" s="2">
        <f>SUM('[1]10.Calculations'!AK15:AK24)</f>
        <v>413</v>
      </c>
      <c r="AJ9" s="2">
        <f>SUM('[1]10.Calculations'!AL15:AL24)</f>
        <v>421</v>
      </c>
      <c r="AK9" s="2">
        <f>SUM('[1]10.Calculations'!AM15:AM24)</f>
        <v>436</v>
      </c>
      <c r="AL9" s="2">
        <f>SUM('[1]10.Calculations'!AN15:AN24)</f>
        <v>334</v>
      </c>
    </row>
    <row r="10" spans="1:41">
      <c r="A10" t="s">
        <v>19</v>
      </c>
      <c r="B10" s="2">
        <f>B12-SUM(B8:B9)</f>
        <v>805500</v>
      </c>
      <c r="C10" s="2">
        <f>C12-SUM(C8:C9)</f>
        <v>264027</v>
      </c>
      <c r="D10" s="2">
        <f t="shared" ref="D10:AL10" si="0">D12-SUM(D8:D9)</f>
        <v>286821</v>
      </c>
      <c r="E10" s="2">
        <f t="shared" si="0"/>
        <v>314119</v>
      </c>
      <c r="F10" s="2">
        <f t="shared" si="0"/>
        <v>337970</v>
      </c>
      <c r="G10" s="2">
        <f t="shared" si="0"/>
        <v>365979</v>
      </c>
      <c r="H10" s="2">
        <f t="shared" si="0"/>
        <v>393566</v>
      </c>
      <c r="I10" s="2">
        <f t="shared" si="0"/>
        <v>417075</v>
      </c>
      <c r="J10" s="2">
        <f t="shared" si="0"/>
        <v>440249</v>
      </c>
      <c r="K10" s="2">
        <f t="shared" si="0"/>
        <v>462108</v>
      </c>
      <c r="L10" s="2">
        <f t="shared" si="0"/>
        <v>484362</v>
      </c>
      <c r="M10" s="2">
        <f t="shared" si="0"/>
        <v>507450</v>
      </c>
      <c r="N10" s="2">
        <f t="shared" si="0"/>
        <v>525237</v>
      </c>
      <c r="O10" s="2">
        <f t="shared" si="0"/>
        <v>506595</v>
      </c>
      <c r="P10" s="2">
        <f t="shared" si="0"/>
        <v>520052</v>
      </c>
      <c r="Q10" s="2">
        <f t="shared" si="0"/>
        <v>532617</v>
      </c>
      <c r="R10" s="2">
        <f t="shared" si="0"/>
        <v>543752</v>
      </c>
      <c r="S10" s="2">
        <f t="shared" si="0"/>
        <v>556613</v>
      </c>
      <c r="T10" s="2">
        <f t="shared" si="0"/>
        <v>569432</v>
      </c>
      <c r="U10" s="2">
        <f t="shared" si="0"/>
        <v>580369</v>
      </c>
      <c r="V10" s="2">
        <f t="shared" si="0"/>
        <v>591085</v>
      </c>
      <c r="W10" s="2">
        <f t="shared" si="0"/>
        <v>601262</v>
      </c>
      <c r="X10" s="2">
        <f t="shared" si="0"/>
        <v>611613</v>
      </c>
      <c r="Y10" s="2">
        <f t="shared" si="0"/>
        <v>622376</v>
      </c>
      <c r="Z10" s="2">
        <f t="shared" si="0"/>
        <v>630679</v>
      </c>
      <c r="AA10" s="2">
        <f t="shared" si="0"/>
        <v>616099</v>
      </c>
      <c r="AB10" s="2">
        <f t="shared" si="0"/>
        <v>630692</v>
      </c>
      <c r="AC10" s="2">
        <f t="shared" si="0"/>
        <v>645039</v>
      </c>
      <c r="AD10" s="2">
        <f t="shared" si="0"/>
        <v>657741</v>
      </c>
      <c r="AE10" s="2">
        <f t="shared" si="0"/>
        <v>672529</v>
      </c>
      <c r="AF10" s="2">
        <f t="shared" si="0"/>
        <v>687172</v>
      </c>
      <c r="AG10" s="2">
        <f t="shared" si="0"/>
        <v>699681</v>
      </c>
      <c r="AH10" s="2">
        <f t="shared" si="0"/>
        <v>712008</v>
      </c>
      <c r="AI10" s="2">
        <f t="shared" si="0"/>
        <v>723665</v>
      </c>
      <c r="AJ10" s="2">
        <f t="shared" si="0"/>
        <v>735483</v>
      </c>
      <c r="AK10" s="2">
        <f t="shared" si="0"/>
        <v>747710</v>
      </c>
      <c r="AL10" s="2">
        <f t="shared" si="0"/>
        <v>757175</v>
      </c>
    </row>
    <row r="11" spans="1:4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41">
      <c r="A12" t="s">
        <v>18</v>
      </c>
      <c r="B12" s="2">
        <f>SUM('[1]10.Calculations'!C38:D38)</f>
        <v>808500</v>
      </c>
      <c r="C12" s="2">
        <f>'[1]10.Calculations'!E38</f>
        <v>264810</v>
      </c>
      <c r="D12" s="2">
        <f>'[1]10.Calculations'!F38</f>
        <v>287140</v>
      </c>
      <c r="E12" s="2">
        <f>'[1]10.Calculations'!G38</f>
        <v>314510</v>
      </c>
      <c r="F12" s="2">
        <f>'[1]10.Calculations'!H38</f>
        <v>338310</v>
      </c>
      <c r="G12" s="2">
        <f>'[1]10.Calculations'!I38</f>
        <v>366380</v>
      </c>
      <c r="H12" s="2">
        <f>'[1]10.Calculations'!J38</f>
        <v>393960</v>
      </c>
      <c r="I12" s="2">
        <f>'[1]10.Calculations'!K38</f>
        <v>417410</v>
      </c>
      <c r="J12" s="2">
        <f>'[1]10.Calculations'!L38</f>
        <v>440580</v>
      </c>
      <c r="K12" s="2">
        <f>'[1]10.Calculations'!M38</f>
        <v>462420</v>
      </c>
      <c r="L12" s="2">
        <f>'[1]10.Calculations'!N38</f>
        <v>484680</v>
      </c>
      <c r="M12" s="2">
        <f>'[1]10.Calculations'!O38</f>
        <v>507780</v>
      </c>
      <c r="N12" s="2">
        <f>'[1]10.Calculations'!P38</f>
        <v>525490</v>
      </c>
      <c r="O12" s="2">
        <f>'[1]10.Calculations'!Q38</f>
        <v>510160</v>
      </c>
      <c r="P12" s="2">
        <f>'[1]10.Calculations'!R38</f>
        <v>520520</v>
      </c>
      <c r="Q12" s="2">
        <f>'[1]10.Calculations'!S38</f>
        <v>533190</v>
      </c>
      <c r="R12" s="2">
        <f>'[1]10.Calculations'!T38</f>
        <v>544250</v>
      </c>
      <c r="S12" s="2">
        <f>'[1]10.Calculations'!U38</f>
        <v>557200</v>
      </c>
      <c r="T12" s="2">
        <f>'[1]10.Calculations'!V38</f>
        <v>570010</v>
      </c>
      <c r="U12" s="2">
        <f>'[1]10.Calculations'!W38</f>
        <v>580860</v>
      </c>
      <c r="V12" s="2">
        <f>'[1]10.Calculations'!X38</f>
        <v>591570</v>
      </c>
      <c r="W12" s="2">
        <f>'[1]10.Calculations'!Y38</f>
        <v>601720</v>
      </c>
      <c r="X12" s="2">
        <f>'[1]10.Calculations'!Z38</f>
        <v>612080</v>
      </c>
      <c r="Y12" s="2">
        <f>'[1]10.Calculations'!AA38</f>
        <v>622860</v>
      </c>
      <c r="Z12" s="2">
        <f>'[1]10.Calculations'!AB38</f>
        <v>631050</v>
      </c>
      <c r="AA12" s="2">
        <f>'[1]10.Calculations'!AC38</f>
        <v>619500</v>
      </c>
      <c r="AB12" s="2">
        <f>'[1]10.Calculations'!AD38</f>
        <v>631330</v>
      </c>
      <c r="AC12" s="2">
        <f>'[1]10.Calculations'!AE38</f>
        <v>645820</v>
      </c>
      <c r="AD12" s="2">
        <f>'[1]10.Calculations'!AF38</f>
        <v>658420</v>
      </c>
      <c r="AE12" s="2">
        <f>'[1]10.Calculations'!AG38</f>
        <v>673330</v>
      </c>
      <c r="AF12" s="2">
        <f>'[1]10.Calculations'!AH38</f>
        <v>687960</v>
      </c>
      <c r="AG12" s="2">
        <f>'[1]10.Calculations'!AI38</f>
        <v>700350</v>
      </c>
      <c r="AH12" s="2">
        <f>'[1]10.Calculations'!AJ38</f>
        <v>712670</v>
      </c>
      <c r="AI12" s="2">
        <f>'[1]10.Calculations'!AK38</f>
        <v>724290</v>
      </c>
      <c r="AJ12" s="2">
        <f>'[1]10.Calculations'!AL38</f>
        <v>736120</v>
      </c>
      <c r="AK12" s="2">
        <f>'[1]10.Calculations'!AM38</f>
        <v>748370</v>
      </c>
      <c r="AL12" s="2">
        <f>'[1]10.Calculations'!AN38</f>
        <v>757680</v>
      </c>
    </row>
    <row r="13" spans="1:41">
      <c r="A13" t="s">
        <v>10</v>
      </c>
      <c r="B13" s="1">
        <f>MAX('[1]10.Calculations'!C41:D41)</f>
        <v>6.3</v>
      </c>
      <c r="C13" s="1">
        <f>'[1]10.Calculations'!E41</f>
        <v>2.6480999999999999</v>
      </c>
      <c r="D13" s="1">
        <f>'[1]10.Calculations'!F41</f>
        <v>2.8714</v>
      </c>
      <c r="E13" s="1">
        <f>'[1]10.Calculations'!G41</f>
        <v>3.1450999999999998</v>
      </c>
      <c r="F13" s="1">
        <f>'[1]10.Calculations'!H41</f>
        <v>3.3830999999999998</v>
      </c>
      <c r="G13" s="1">
        <f>'[1]10.Calculations'!I41</f>
        <v>3.6638000000000002</v>
      </c>
      <c r="H13" s="1">
        <f>'[1]10.Calculations'!J41</f>
        <v>3.9395999999999995</v>
      </c>
      <c r="I13" s="1">
        <f>'[1]10.Calculations'!K41</f>
        <v>4.1741000000000001</v>
      </c>
      <c r="J13" s="1">
        <f>'[1]10.Calculations'!L41</f>
        <v>4.4058000000000002</v>
      </c>
      <c r="K13" s="1">
        <f>'[1]10.Calculations'!M41</f>
        <v>4.624200000000001</v>
      </c>
      <c r="L13" s="1">
        <f>'[1]10.Calculations'!N41</f>
        <v>4.8468</v>
      </c>
      <c r="M13" s="1">
        <f>'[1]10.Calculations'!O41</f>
        <v>5.0778000000000008</v>
      </c>
      <c r="N13" s="1">
        <f>'[1]10.Calculations'!P41</f>
        <v>5.2549000000000001</v>
      </c>
      <c r="O13" s="1">
        <f>'[1]10.Calculations'!Q41</f>
        <v>5.1016000000000004</v>
      </c>
      <c r="P13" s="1">
        <f>'[1]10.Calculations'!R41</f>
        <v>5.2051999999999996</v>
      </c>
      <c r="Q13" s="1">
        <f>'[1]10.Calculations'!S41</f>
        <v>5.3319000000000001</v>
      </c>
      <c r="R13" s="1">
        <f>'[1]10.Calculations'!T41</f>
        <v>5.4424999999999999</v>
      </c>
      <c r="S13" s="1">
        <f>'[1]10.Calculations'!U41</f>
        <v>5.5720000000000001</v>
      </c>
      <c r="T13" s="1">
        <f>'[1]10.Calculations'!V41</f>
        <v>5.7000999999999999</v>
      </c>
      <c r="U13" s="1">
        <f>'[1]10.Calculations'!W41</f>
        <v>5.8085999999999993</v>
      </c>
      <c r="V13" s="1">
        <f>'[1]10.Calculations'!X41</f>
        <v>5.9157000000000002</v>
      </c>
      <c r="W13" s="1">
        <f>'[1]10.Calculations'!Y41</f>
        <v>6.0171999999999999</v>
      </c>
      <c r="X13" s="1">
        <f>'[1]10.Calculations'!Z41</f>
        <v>6.1207999999999991</v>
      </c>
      <c r="Y13" s="1">
        <f>'[1]10.Calculations'!AA41</f>
        <v>6.2286000000000001</v>
      </c>
      <c r="Z13" s="1">
        <f>'[1]10.Calculations'!AB41</f>
        <v>6.3105000000000002</v>
      </c>
      <c r="AA13" s="1">
        <f>'[1]10.Calculations'!AC41</f>
        <v>6.1950000000000003</v>
      </c>
      <c r="AB13" s="1">
        <f>'[1]10.Calculations'!AD41</f>
        <v>6.313299999999999</v>
      </c>
      <c r="AC13" s="1">
        <f>'[1]10.Calculations'!AE41</f>
        <v>6.4581999999999997</v>
      </c>
      <c r="AD13" s="1">
        <f>'[1]10.Calculations'!AF41</f>
        <v>6.5842000000000001</v>
      </c>
      <c r="AE13" s="1">
        <f>'[1]10.Calculations'!AG41</f>
        <v>6.733299999999999</v>
      </c>
      <c r="AF13" s="1">
        <f>'[1]10.Calculations'!AH41</f>
        <v>6.8795999999999999</v>
      </c>
      <c r="AG13" s="1">
        <f>'[1]10.Calculations'!AI41</f>
        <v>7.0035000000000007</v>
      </c>
      <c r="AH13" s="1">
        <f>'[1]10.Calculations'!AJ41</f>
        <v>7.1266999999999996</v>
      </c>
      <c r="AI13" s="1">
        <f>'[1]10.Calculations'!AK41</f>
        <v>7.2429000000000014</v>
      </c>
      <c r="AJ13" s="1">
        <f>'[1]10.Calculations'!AL41</f>
        <v>7.3612000000000002</v>
      </c>
      <c r="AK13" s="1">
        <f>'[1]10.Calculations'!AM41</f>
        <v>7.4837000000000007</v>
      </c>
      <c r="AL13" s="1">
        <f>'[1]10.Calculations'!AN41</f>
        <v>7.5767999999999995</v>
      </c>
    </row>
    <row r="14" spans="1:41">
      <c r="A14" t="s">
        <v>11</v>
      </c>
      <c r="B14" s="1">
        <f>AVERAGE('[1]10.Calculations'!C42:D42)</f>
        <v>0.15596064814814814</v>
      </c>
      <c r="C14" s="1">
        <f>'[1]10.Calculations'!E42</f>
        <v>0.10216435185185185</v>
      </c>
      <c r="D14" s="1">
        <f>'[1]10.Calculations'!F42</f>
        <v>0.11077932098765432</v>
      </c>
      <c r="E14" s="1">
        <f>'[1]10.Calculations'!G42</f>
        <v>0.12133873456790123</v>
      </c>
      <c r="F14" s="1">
        <f>'[1]10.Calculations'!H42</f>
        <v>0.13052083333333334</v>
      </c>
      <c r="G14" s="1">
        <f>'[1]10.Calculations'!I42</f>
        <v>0.14135030864197531</v>
      </c>
      <c r="H14" s="1">
        <f>'[1]10.Calculations'!J42</f>
        <v>0.15199074074074073</v>
      </c>
      <c r="I14" s="1">
        <f>'[1]10.Calculations'!K42</f>
        <v>0.16103780864197531</v>
      </c>
      <c r="J14" s="1">
        <f>'[1]10.Calculations'!L42</f>
        <v>0.16997685185185185</v>
      </c>
      <c r="K14" s="1">
        <f>'[1]10.Calculations'!M42</f>
        <v>0.17840277777777777</v>
      </c>
      <c r="L14" s="1">
        <f>'[1]10.Calculations'!N42</f>
        <v>0.18699074074074074</v>
      </c>
      <c r="M14" s="1">
        <f>'[1]10.Calculations'!O42</f>
        <v>0.19590277777777779</v>
      </c>
      <c r="N14" s="1">
        <f>'[1]10.Calculations'!P42</f>
        <v>0.20273533950617284</v>
      </c>
      <c r="O14" s="1">
        <f>'[1]10.Calculations'!Q42</f>
        <v>0.19682098765432099</v>
      </c>
      <c r="P14" s="1">
        <f>'[1]10.Calculations'!R42</f>
        <v>0.20081790123456791</v>
      </c>
      <c r="Q14" s="1">
        <f>'[1]10.Calculations'!S42</f>
        <v>0.20570601851851852</v>
      </c>
      <c r="R14" s="1">
        <f>'[1]10.Calculations'!T42</f>
        <v>0.2099729938271605</v>
      </c>
      <c r="S14" s="1">
        <f>'[1]10.Calculations'!U42</f>
        <v>0.21496913580246912</v>
      </c>
      <c r="T14" s="1">
        <f>'[1]10.Calculations'!V42</f>
        <v>0.21991126543209877</v>
      </c>
      <c r="U14" s="1">
        <f>'[1]10.Calculations'!W42</f>
        <v>0.22409722222222223</v>
      </c>
      <c r="V14" s="1">
        <f>'[1]10.Calculations'!X42</f>
        <v>0.22822916666666668</v>
      </c>
      <c r="W14" s="1">
        <f>'[1]10.Calculations'!Y42</f>
        <v>0.23214506172839505</v>
      </c>
      <c r="X14" s="1">
        <f>'[1]10.Calculations'!Z42</f>
        <v>0.23614197530864198</v>
      </c>
      <c r="Y14" s="1">
        <f>'[1]10.Calculations'!AA42</f>
        <v>0.24030092592592592</v>
      </c>
      <c r="Z14" s="1">
        <f>'[1]10.Calculations'!AB42</f>
        <v>0.24346064814814813</v>
      </c>
      <c r="AA14" s="1">
        <f>'[1]10.Calculations'!AC42</f>
        <v>0.23900462962962962</v>
      </c>
      <c r="AB14" s="1">
        <f>'[1]10.Calculations'!AD42</f>
        <v>0.24356867283950617</v>
      </c>
      <c r="AC14" s="1">
        <f>'[1]10.Calculations'!AE42</f>
        <v>0.24915895061728396</v>
      </c>
      <c r="AD14" s="1">
        <f>'[1]10.Calculations'!AF42</f>
        <v>0.25402006172839509</v>
      </c>
      <c r="AE14" s="1">
        <f>'[1]10.Calculations'!AG42</f>
        <v>0.25977237654320989</v>
      </c>
      <c r="AF14" s="1">
        <f>'[1]10.Calculations'!AH42</f>
        <v>0.26541666666666669</v>
      </c>
      <c r="AG14" s="1">
        <f>'[1]10.Calculations'!AI42</f>
        <v>0.27019675925925923</v>
      </c>
      <c r="AH14" s="1">
        <f>'[1]10.Calculations'!AJ42</f>
        <v>0.27494984567901237</v>
      </c>
      <c r="AI14" s="1">
        <f>'[1]10.Calculations'!AK42</f>
        <v>0.27943287037037035</v>
      </c>
      <c r="AJ14" s="1">
        <f>'[1]10.Calculations'!AL42</f>
        <v>0.28399691358024692</v>
      </c>
      <c r="AK14" s="1">
        <f>'[1]10.Calculations'!AM42</f>
        <v>0.28872299382716049</v>
      </c>
      <c r="AL14" s="1">
        <f>'[1]10.Calculations'!AN42</f>
        <v>0.29231481481481481</v>
      </c>
    </row>
    <row r="15" spans="1:4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41">
      <c r="A16" t="s">
        <v>20</v>
      </c>
      <c r="B16" s="2">
        <f>SUM('[1]10.Calculations'!C44:D44)</f>
        <v>115500</v>
      </c>
      <c r="C16" s="2">
        <f>'[1]10.Calculations'!E44</f>
        <v>113490</v>
      </c>
      <c r="D16" s="2">
        <f>'[1]10.Calculations'!F44</f>
        <v>123060</v>
      </c>
      <c r="E16" s="2">
        <f>'[1]10.Calculations'!G44</f>
        <v>134790</v>
      </c>
      <c r="F16" s="2">
        <f>'[1]10.Calculations'!H44</f>
        <v>144990</v>
      </c>
      <c r="G16" s="2">
        <f>'[1]10.Calculations'!I44</f>
        <v>157020</v>
      </c>
      <c r="H16" s="2">
        <f>'[1]10.Calculations'!J44</f>
        <v>168840</v>
      </c>
      <c r="I16" s="2">
        <f>'[1]10.Calculations'!K44</f>
        <v>178890</v>
      </c>
      <c r="J16" s="2">
        <f>'[1]10.Calculations'!L44</f>
        <v>188820</v>
      </c>
      <c r="K16" s="2">
        <f>'[1]10.Calculations'!M44</f>
        <v>198180</v>
      </c>
      <c r="L16" s="2">
        <f>'[1]10.Calculations'!N44</f>
        <v>207720</v>
      </c>
      <c r="M16" s="2">
        <f>'[1]10.Calculations'!O44</f>
        <v>217620</v>
      </c>
      <c r="N16" s="2">
        <f>'[1]10.Calculations'!P44</f>
        <v>225210</v>
      </c>
      <c r="O16" s="2">
        <f>'[1]10.Calculations'!Q44</f>
        <v>218640</v>
      </c>
      <c r="P16" s="2">
        <f>'[1]10.Calculations'!R44</f>
        <v>223080</v>
      </c>
      <c r="Q16" s="2">
        <f>'[1]10.Calculations'!S44</f>
        <v>228510</v>
      </c>
      <c r="R16" s="2">
        <f>'[1]10.Calculations'!T44</f>
        <v>233250</v>
      </c>
      <c r="S16" s="2">
        <f>'[1]10.Calculations'!U44</f>
        <v>238800</v>
      </c>
      <c r="T16" s="2">
        <f>'[1]10.Calculations'!V44</f>
        <v>244290</v>
      </c>
      <c r="U16" s="2">
        <f>'[1]10.Calculations'!W44</f>
        <v>248940</v>
      </c>
      <c r="V16" s="2">
        <f>'[1]10.Calculations'!X44</f>
        <v>253530</v>
      </c>
      <c r="W16" s="2">
        <f>'[1]10.Calculations'!Y44</f>
        <v>257880</v>
      </c>
      <c r="X16" s="2">
        <f>'[1]10.Calculations'!Z44</f>
        <v>262320</v>
      </c>
      <c r="Y16" s="2">
        <f>'[1]10.Calculations'!AA44</f>
        <v>266940</v>
      </c>
      <c r="Z16" s="2">
        <f>'[1]10.Calculations'!AB44</f>
        <v>270450</v>
      </c>
      <c r="AA16" s="2">
        <f>'[1]10.Calculations'!AC44</f>
        <v>265500</v>
      </c>
      <c r="AB16" s="2">
        <f>'[1]10.Calculations'!AD44</f>
        <v>270570</v>
      </c>
      <c r="AC16" s="2">
        <f>'[1]10.Calculations'!AE44</f>
        <v>276780</v>
      </c>
      <c r="AD16" s="2">
        <f>'[1]10.Calculations'!AF44</f>
        <v>282180</v>
      </c>
      <c r="AE16" s="2">
        <f>'[1]10.Calculations'!AG44</f>
        <v>288570</v>
      </c>
      <c r="AF16" s="2">
        <f>'[1]10.Calculations'!AH44</f>
        <v>294840</v>
      </c>
      <c r="AG16" s="2">
        <f>'[1]10.Calculations'!AI44</f>
        <v>300150</v>
      </c>
      <c r="AH16" s="2">
        <f>'[1]10.Calculations'!AJ44</f>
        <v>305430</v>
      </c>
      <c r="AI16" s="2">
        <f>'[1]10.Calculations'!AK44</f>
        <v>310410</v>
      </c>
      <c r="AJ16" s="2">
        <f>'[1]10.Calculations'!AL44</f>
        <v>315480</v>
      </c>
      <c r="AK16" s="2">
        <f>'[1]10.Calculations'!AM44</f>
        <v>320730</v>
      </c>
      <c r="AL16" s="2">
        <f>'[1]10.Calculations'!AN44</f>
        <v>324720</v>
      </c>
    </row>
    <row r="17" spans="1:38">
      <c r="A17" t="s">
        <v>12</v>
      </c>
      <c r="B17" s="1">
        <f>MAX('[1]10.Calculations'!C47:D47)</f>
        <v>0.9</v>
      </c>
      <c r="C17" s="1">
        <f>'[1]10.Calculations'!E47</f>
        <v>1.1349</v>
      </c>
      <c r="D17" s="1">
        <f>'[1]10.Calculations'!F47</f>
        <v>1.2305999999999999</v>
      </c>
      <c r="E17" s="1">
        <f>'[1]10.Calculations'!G47</f>
        <v>1.3479000000000001</v>
      </c>
      <c r="F17" s="1">
        <f>'[1]10.Calculations'!H47</f>
        <v>1.4499000000000002</v>
      </c>
      <c r="G17" s="1">
        <f>'[1]10.Calculations'!I47</f>
        <v>1.5701999999999998</v>
      </c>
      <c r="H17" s="1">
        <f>'[1]10.Calculations'!J47</f>
        <v>1.6883999999999999</v>
      </c>
      <c r="I17" s="1">
        <f>'[1]10.Calculations'!K47</f>
        <v>1.7888999999999999</v>
      </c>
      <c r="J17" s="1">
        <f>'[1]10.Calculations'!L47</f>
        <v>1.8881999999999997</v>
      </c>
      <c r="K17" s="1">
        <f>'[1]10.Calculations'!M47</f>
        <v>1.9817999999999998</v>
      </c>
      <c r="L17" s="1">
        <f>'[1]10.Calculations'!N47</f>
        <v>2.0771999999999999</v>
      </c>
      <c r="M17" s="1">
        <f>'[1]10.Calculations'!O47</f>
        <v>2.1762000000000001</v>
      </c>
      <c r="N17" s="1">
        <f>'[1]10.Calculations'!P47</f>
        <v>2.2521000000000004</v>
      </c>
      <c r="O17" s="1">
        <f>'[1]10.Calculations'!Q47</f>
        <v>2.1864000000000003</v>
      </c>
      <c r="P17" s="1">
        <f>'[1]10.Calculations'!R47</f>
        <v>2.2307999999999999</v>
      </c>
      <c r="Q17" s="1">
        <f>'[1]10.Calculations'!S47</f>
        <v>2.2851000000000004</v>
      </c>
      <c r="R17" s="1">
        <f>'[1]10.Calculations'!T47</f>
        <v>2.3325</v>
      </c>
      <c r="S17" s="1">
        <f>'[1]10.Calculations'!U47</f>
        <v>2.3880000000000003</v>
      </c>
      <c r="T17" s="1">
        <f>'[1]10.Calculations'!V47</f>
        <v>2.4428999999999998</v>
      </c>
      <c r="U17" s="1">
        <f>'[1]10.Calculations'!W47</f>
        <v>2.4894000000000003</v>
      </c>
      <c r="V17" s="1">
        <f>'[1]10.Calculations'!X47</f>
        <v>2.5352999999999999</v>
      </c>
      <c r="W17" s="1">
        <f>'[1]10.Calculations'!Y47</f>
        <v>2.5787999999999998</v>
      </c>
      <c r="X17" s="1">
        <f>'[1]10.Calculations'!Z47</f>
        <v>2.6232000000000002</v>
      </c>
      <c r="Y17" s="1">
        <f>'[1]10.Calculations'!AA47</f>
        <v>2.6694</v>
      </c>
      <c r="Z17" s="1">
        <f>'[1]10.Calculations'!AB47</f>
        <v>2.7044999999999999</v>
      </c>
      <c r="AA17" s="1">
        <f>'[1]10.Calculations'!AC47</f>
        <v>2.6549999999999998</v>
      </c>
      <c r="AB17" s="1">
        <f>'[1]10.Calculations'!AD47</f>
        <v>2.7057000000000002</v>
      </c>
      <c r="AC17" s="1">
        <f>'[1]10.Calculations'!AE47</f>
        <v>2.7678000000000003</v>
      </c>
      <c r="AD17" s="1">
        <f>'[1]10.Calculations'!AF47</f>
        <v>2.8218000000000001</v>
      </c>
      <c r="AE17" s="1">
        <f>'[1]10.Calculations'!AG47</f>
        <v>2.8856999999999999</v>
      </c>
      <c r="AF17" s="1">
        <f>'[1]10.Calculations'!AH47</f>
        <v>2.9483999999999999</v>
      </c>
      <c r="AG17" s="1">
        <f>'[1]10.Calculations'!AI47</f>
        <v>3.0015000000000001</v>
      </c>
      <c r="AH17" s="1">
        <f>'[1]10.Calculations'!AJ47</f>
        <v>3.0543</v>
      </c>
      <c r="AI17" s="1">
        <f>'[1]10.Calculations'!AK47</f>
        <v>3.1040999999999999</v>
      </c>
      <c r="AJ17" s="1">
        <f>'[1]10.Calculations'!AL47</f>
        <v>3.1548000000000003</v>
      </c>
      <c r="AK17" s="1">
        <f>'[1]10.Calculations'!AM47</f>
        <v>3.2073</v>
      </c>
      <c r="AL17" s="1">
        <f>'[1]10.Calculations'!AN47</f>
        <v>3.2472000000000003</v>
      </c>
    </row>
    <row r="18" spans="1:38">
      <c r="A18" t="s">
        <v>13</v>
      </c>
      <c r="B18" s="7">
        <f>AVERAGE('[1]10.Calculations'!C48:D48)</f>
        <v>2.2280092592592594E-2</v>
      </c>
      <c r="C18" s="1">
        <f>'[1]10.Calculations'!E48</f>
        <v>4.3784722222222225E-2</v>
      </c>
      <c r="D18" s="1">
        <f>'[1]10.Calculations'!F48</f>
        <v>4.7476851851851853E-2</v>
      </c>
      <c r="E18" s="1">
        <f>'[1]10.Calculations'!G48</f>
        <v>5.2002314814814814E-2</v>
      </c>
      <c r="F18" s="1">
        <f>'[1]10.Calculations'!H48</f>
        <v>5.5937500000000001E-2</v>
      </c>
      <c r="G18" s="1">
        <f>'[1]10.Calculations'!I48</f>
        <v>6.0578703703703704E-2</v>
      </c>
      <c r="H18" s="1">
        <f>'[1]10.Calculations'!J48</f>
        <v>6.5138888888888885E-2</v>
      </c>
      <c r="I18" s="1">
        <f>'[1]10.Calculations'!K48</f>
        <v>6.9016203703703705E-2</v>
      </c>
      <c r="J18" s="1">
        <f>'[1]10.Calculations'!L48</f>
        <v>7.2847222222222216E-2</v>
      </c>
      <c r="K18" s="1">
        <f>'[1]10.Calculations'!M48</f>
        <v>7.6458333333333336E-2</v>
      </c>
      <c r="L18" s="1">
        <f>'[1]10.Calculations'!N48</f>
        <v>8.0138888888888885E-2</v>
      </c>
      <c r="M18" s="1">
        <f>'[1]10.Calculations'!O48</f>
        <v>8.3958333333333329E-2</v>
      </c>
      <c r="N18" s="1">
        <f>'[1]10.Calculations'!P48</f>
        <v>8.6886574074074074E-2</v>
      </c>
      <c r="O18" s="1">
        <f>'[1]10.Calculations'!Q48</f>
        <v>8.4351851851851858E-2</v>
      </c>
      <c r="P18" s="1">
        <f>'[1]10.Calculations'!R48</f>
        <v>8.6064814814814816E-2</v>
      </c>
      <c r="Q18" s="1">
        <f>'[1]10.Calculations'!S48</f>
        <v>8.8159722222222223E-2</v>
      </c>
      <c r="R18" s="1">
        <f>'[1]10.Calculations'!T48</f>
        <v>8.998842592592593E-2</v>
      </c>
      <c r="S18" s="1">
        <f>'[1]10.Calculations'!U48</f>
        <v>9.2129629629629631E-2</v>
      </c>
      <c r="T18" s="1">
        <f>'[1]10.Calculations'!V48</f>
        <v>9.4247685185185184E-2</v>
      </c>
      <c r="U18" s="1">
        <f>'[1]10.Calculations'!W48</f>
        <v>9.6041666666666664E-2</v>
      </c>
      <c r="V18" s="1">
        <f>'[1]10.Calculations'!X48</f>
        <v>9.7812499999999997E-2</v>
      </c>
      <c r="W18" s="1">
        <f>'[1]10.Calculations'!Y48</f>
        <v>9.9490740740740741E-2</v>
      </c>
      <c r="X18" s="1">
        <f>'[1]10.Calculations'!Z48</f>
        <v>0.1012037037037037</v>
      </c>
      <c r="Y18" s="1">
        <f>'[1]10.Calculations'!AA48</f>
        <v>0.10298611111111111</v>
      </c>
      <c r="Z18" s="1">
        <f>'[1]10.Calculations'!AB48</f>
        <v>0.10434027777777778</v>
      </c>
      <c r="AA18" s="1">
        <f>'[1]10.Calculations'!AC48</f>
        <v>0.10243055555555555</v>
      </c>
      <c r="AB18" s="1">
        <f>'[1]10.Calculations'!AD48</f>
        <v>0.10438657407407408</v>
      </c>
      <c r="AC18" s="1">
        <f>'[1]10.Calculations'!AE48</f>
        <v>0.10678240740740741</v>
      </c>
      <c r="AD18" s="1">
        <f>'[1]10.Calculations'!AF48</f>
        <v>0.10886574074074074</v>
      </c>
      <c r="AE18" s="1">
        <f>'[1]10.Calculations'!AG48</f>
        <v>0.11133101851851852</v>
      </c>
      <c r="AF18" s="1">
        <f>'[1]10.Calculations'!AH48</f>
        <v>0.11375</v>
      </c>
      <c r="AG18" s="1">
        <f>'[1]10.Calculations'!AI48</f>
        <v>0.11579861111111112</v>
      </c>
      <c r="AH18" s="1">
        <f>'[1]10.Calculations'!AJ48</f>
        <v>0.11783564814814815</v>
      </c>
      <c r="AI18" s="1">
        <f>'[1]10.Calculations'!AK48</f>
        <v>0.11975694444444444</v>
      </c>
      <c r="AJ18" s="1">
        <f>'[1]10.Calculations'!AL48</f>
        <v>0.12171296296296297</v>
      </c>
      <c r="AK18" s="1">
        <f>'[1]10.Calculations'!AM48</f>
        <v>0.12373842592592593</v>
      </c>
      <c r="AL18" s="1">
        <f>'[1]10.Calculations'!AN48</f>
        <v>0.12527777777777777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SUM('[1]10.Calculations'!C50:D50)</f>
        <v>83398700</v>
      </c>
      <c r="C20" s="2">
        <f>'[1]10.Calculations'!E50</f>
        <v>81947346</v>
      </c>
      <c r="D20" s="2">
        <f>'[1]10.Calculations'!F50</f>
        <v>88857524</v>
      </c>
      <c r="E20" s="2">
        <f>'[1]10.Calculations'!G50</f>
        <v>97327366</v>
      </c>
      <c r="F20" s="2">
        <f>'[1]10.Calculations'!H50</f>
        <v>104692446</v>
      </c>
      <c r="G20" s="2">
        <f>'[1]10.Calculations'!I50</f>
        <v>113378908</v>
      </c>
      <c r="H20" s="2">
        <f>'[1]10.Calculations'!J50</f>
        <v>121913736</v>
      </c>
      <c r="I20" s="2">
        <f>'[1]10.Calculations'!K50</f>
        <v>129170506</v>
      </c>
      <c r="J20" s="2">
        <f>'[1]10.Calculations'!L50</f>
        <v>136340628</v>
      </c>
      <c r="K20" s="2">
        <f>'[1]10.Calculations'!M50</f>
        <v>143099172</v>
      </c>
      <c r="L20" s="2">
        <f>'[1]10.Calculations'!N50</f>
        <v>149987688</v>
      </c>
      <c r="M20" s="2">
        <f>'[1]10.Calculations'!O50</f>
        <v>157136148</v>
      </c>
      <c r="N20" s="2">
        <f>'[1]10.Calculations'!P50</f>
        <v>162616634</v>
      </c>
      <c r="O20" s="2">
        <f>'[1]10.Calculations'!Q50</f>
        <v>157872656</v>
      </c>
      <c r="P20" s="2">
        <f>'[1]10.Calculations'!R50</f>
        <v>161078632</v>
      </c>
      <c r="Q20" s="2">
        <f>'[1]10.Calculations'!S50</f>
        <v>164999454</v>
      </c>
      <c r="R20" s="2">
        <f>'[1]10.Calculations'!T50</f>
        <v>168422050</v>
      </c>
      <c r="S20" s="2">
        <f>'[1]10.Calculations'!U50</f>
        <v>172429520</v>
      </c>
      <c r="T20" s="2">
        <f>'[1]10.Calculations'!V50</f>
        <v>176393666</v>
      </c>
      <c r="U20" s="2">
        <f>'[1]10.Calculations'!W50</f>
        <v>179751276</v>
      </c>
      <c r="V20" s="2">
        <f>'[1]10.Calculations'!X50</f>
        <v>183065562</v>
      </c>
      <c r="W20" s="2">
        <f>'[1]10.Calculations'!Y50</f>
        <v>186206552</v>
      </c>
      <c r="X20" s="2">
        <f>'[1]10.Calculations'!Z50</f>
        <v>189412528</v>
      </c>
      <c r="Y20" s="2">
        <f>'[1]10.Calculations'!AA50</f>
        <v>192748476</v>
      </c>
      <c r="Z20" s="2">
        <f>'[1]10.Calculations'!AB50</f>
        <v>195282930</v>
      </c>
      <c r="AA20" s="2">
        <f>'[1]10.Calculations'!AC50</f>
        <v>191708700</v>
      </c>
      <c r="AB20" s="2">
        <f>'[1]10.Calculations'!AD50</f>
        <v>195369578</v>
      </c>
      <c r="AC20" s="2">
        <f>'[1]10.Calculations'!AE50</f>
        <v>199853612</v>
      </c>
      <c r="AD20" s="2">
        <f>'[1]10.Calculations'!AF50</f>
        <v>203752772</v>
      </c>
      <c r="AE20" s="2">
        <f>'[1]10.Calculations'!AG50</f>
        <v>208366778</v>
      </c>
      <c r="AF20" s="2">
        <f>'[1]10.Calculations'!AH50</f>
        <v>212894136</v>
      </c>
      <c r="AG20" s="2">
        <f>'[1]10.Calculations'!AI50</f>
        <v>216728310</v>
      </c>
      <c r="AH20" s="2">
        <f>'[1]10.Calculations'!AJ50</f>
        <v>220540822</v>
      </c>
      <c r="AI20" s="2">
        <f>'[1]10.Calculations'!AK50</f>
        <v>224136714</v>
      </c>
      <c r="AJ20" s="2">
        <f>'[1]10.Calculations'!AL50</f>
        <v>227797592</v>
      </c>
      <c r="AK20" s="2">
        <f>'[1]10.Calculations'!AM50</f>
        <v>231588442</v>
      </c>
      <c r="AL20" s="2">
        <f>'[1]10.Calculations'!AN50</f>
        <v>234469488</v>
      </c>
    </row>
    <row r="21" spans="1:38">
      <c r="A21" t="s">
        <v>15</v>
      </c>
      <c r="B21" s="1">
        <f>MAX('[1]10.Calculations'!C53:D53)</f>
        <v>34.659199999999998</v>
      </c>
      <c r="C21" s="1">
        <f>'[1]10.Calculations'!E53</f>
        <v>43.705251199999999</v>
      </c>
      <c r="D21" s="1">
        <f>'[1]10.Calculations'!F53</f>
        <v>47.390679466666668</v>
      </c>
      <c r="E21" s="1">
        <f>'[1]10.Calculations'!G53</f>
        <v>51.90792853333334</v>
      </c>
      <c r="F21" s="1">
        <f>'[1]10.Calculations'!H53</f>
        <v>55.83597120000001</v>
      </c>
      <c r="G21" s="1">
        <f>'[1]10.Calculations'!I53</f>
        <v>60.468750933333332</v>
      </c>
      <c r="H21" s="1">
        <f>'[1]10.Calculations'!J53</f>
        <v>65.020659200000011</v>
      </c>
      <c r="I21" s="1">
        <f>'[1]10.Calculations'!K53</f>
        <v>68.890936533333331</v>
      </c>
      <c r="J21" s="1">
        <f>'[1]10.Calculations'!L53</f>
        <v>72.715001600000008</v>
      </c>
      <c r="K21" s="1">
        <f>'[1]10.Calculations'!M53</f>
        <v>76.319558400000005</v>
      </c>
      <c r="L21" s="1">
        <f>'[1]10.Calculations'!N53</f>
        <v>79.993433600000017</v>
      </c>
      <c r="M21" s="1">
        <f>'[1]10.Calculations'!O53</f>
        <v>83.805945600000001</v>
      </c>
      <c r="N21" s="1">
        <f>'[1]10.Calculations'!P53</f>
        <v>86.728871466666675</v>
      </c>
      <c r="O21" s="1">
        <f>'[1]10.Calculations'!Q53</f>
        <v>84.198749866666674</v>
      </c>
      <c r="P21" s="1">
        <f>'[1]10.Calculations'!R53</f>
        <v>85.908603733333337</v>
      </c>
      <c r="Q21" s="1">
        <f>'[1]10.Calculations'!S53</f>
        <v>87.999708800000008</v>
      </c>
      <c r="R21" s="1">
        <f>'[1]10.Calculations'!T53</f>
        <v>89.825093333333342</v>
      </c>
      <c r="S21" s="1">
        <f>'[1]10.Calculations'!U53</f>
        <v>91.962410666666671</v>
      </c>
      <c r="T21" s="1">
        <f>'[1]10.Calculations'!V53</f>
        <v>94.07662186666667</v>
      </c>
      <c r="U21" s="1">
        <f>'[1]10.Calculations'!W53</f>
        <v>95.867347199999998</v>
      </c>
      <c r="V21" s="1">
        <f>'[1]10.Calculations'!X53</f>
        <v>97.63496640000001</v>
      </c>
      <c r="W21" s="1">
        <f>'[1]10.Calculations'!Y53</f>
        <v>99.310161066666666</v>
      </c>
      <c r="X21" s="1">
        <f>'[1]10.Calculations'!Z53</f>
        <v>101.02001493333333</v>
      </c>
      <c r="Y21" s="1">
        <f>'[1]10.Calculations'!AA53</f>
        <v>102.79918720000001</v>
      </c>
      <c r="Z21" s="1">
        <f>'[1]10.Calculations'!AB53</f>
        <v>104.150896</v>
      </c>
      <c r="AA21" s="1">
        <f>'[1]10.Calculations'!AC53</f>
        <v>102.24464</v>
      </c>
      <c r="AB21" s="1">
        <f>'[1]10.Calculations'!AD53</f>
        <v>104.19710826666666</v>
      </c>
      <c r="AC21" s="1">
        <f>'[1]10.Calculations'!AE53</f>
        <v>106.58859306666668</v>
      </c>
      <c r="AD21" s="1">
        <f>'[1]10.Calculations'!AF53</f>
        <v>108.66814506666667</v>
      </c>
      <c r="AE21" s="1">
        <f>'[1]10.Calculations'!AG53</f>
        <v>111.12894826666668</v>
      </c>
      <c r="AF21" s="1">
        <f>'[1]10.Calculations'!AH53</f>
        <v>113.54353919999998</v>
      </c>
      <c r="AG21" s="1">
        <f>'[1]10.Calculations'!AI53</f>
        <v>115.58843200000001</v>
      </c>
      <c r="AH21" s="1">
        <f>'[1]10.Calculations'!AJ53</f>
        <v>117.62177173333335</v>
      </c>
      <c r="AI21" s="1">
        <f>'[1]10.Calculations'!AK53</f>
        <v>119.53958080000001</v>
      </c>
      <c r="AJ21" s="1">
        <f>'[1]10.Calculations'!AL53</f>
        <v>121.49204906666665</v>
      </c>
      <c r="AK21" s="1">
        <f>'[1]10.Calculations'!AM53</f>
        <v>123.51383573333332</v>
      </c>
      <c r="AL21" s="1">
        <f>'[1]10.Calculations'!AN53</f>
        <v>125.05039360000001</v>
      </c>
    </row>
    <row r="22" spans="1:38">
      <c r="A22" t="s">
        <v>14</v>
      </c>
      <c r="B22" s="1">
        <f>AVERAGE('[1]10.Calculations'!C54:D54)</f>
        <v>16.087712191358026</v>
      </c>
      <c r="C22" s="1">
        <f>'[1]10.Calculations'!E54</f>
        <v>31.615488425925925</v>
      </c>
      <c r="D22" s="1">
        <f>'[1]10.Calculations'!F54</f>
        <v>34.281452160493828</v>
      </c>
      <c r="E22" s="1">
        <f>'[1]10.Calculations'!G54</f>
        <v>37.549138117283952</v>
      </c>
      <c r="F22" s="1">
        <f>'[1]10.Calculations'!H54</f>
        <v>40.39060416666667</v>
      </c>
      <c r="G22" s="1">
        <f>'[1]10.Calculations'!I54</f>
        <v>43.74186265432099</v>
      </c>
      <c r="H22" s="1">
        <f>'[1]10.Calculations'!J54</f>
        <v>47.034620370370369</v>
      </c>
      <c r="I22" s="1">
        <f>'[1]10.Calculations'!K54</f>
        <v>49.834300154320985</v>
      </c>
      <c r="J22" s="1">
        <f>'[1]10.Calculations'!L54</f>
        <v>52.600550925925923</v>
      </c>
      <c r="K22" s="1">
        <f>'[1]10.Calculations'!M54</f>
        <v>55.208013888888885</v>
      </c>
      <c r="L22" s="1">
        <f>'[1]10.Calculations'!N54</f>
        <v>57.865620370370372</v>
      </c>
      <c r="M22" s="1">
        <f>'[1]10.Calculations'!O54</f>
        <v>60.623513888888887</v>
      </c>
      <c r="N22" s="1">
        <f>'[1]10.Calculations'!P54</f>
        <v>62.737898919753086</v>
      </c>
      <c r="O22" s="1">
        <f>'[1]10.Calculations'!Q54</f>
        <v>60.907660493827159</v>
      </c>
      <c r="P22" s="1">
        <f>'[1]10.Calculations'!R54</f>
        <v>62.144533950617287</v>
      </c>
      <c r="Q22" s="1">
        <f>'[1]10.Calculations'!S54</f>
        <v>63.657196759259257</v>
      </c>
      <c r="R22" s="1">
        <f>'[1]10.Calculations'!T54</f>
        <v>64.977642746913574</v>
      </c>
      <c r="S22" s="1">
        <f>'[1]10.Calculations'!U54</f>
        <v>66.523734567901229</v>
      </c>
      <c r="T22" s="1">
        <f>'[1]10.Calculations'!V54</f>
        <v>68.053111882716053</v>
      </c>
      <c r="U22" s="1">
        <f>'[1]10.Calculations'!W54</f>
        <v>69.348486111111114</v>
      </c>
      <c r="V22" s="1">
        <f>'[1]10.Calculations'!X54</f>
        <v>70.62714583333333</v>
      </c>
      <c r="W22" s="1">
        <f>'[1]10.Calculations'!Y54</f>
        <v>71.838947530864203</v>
      </c>
      <c r="X22" s="1">
        <f>'[1]10.Calculations'!Z54</f>
        <v>73.075820987654325</v>
      </c>
      <c r="Y22" s="1">
        <f>'[1]10.Calculations'!AA54</f>
        <v>74.362837962962956</v>
      </c>
      <c r="Z22" s="1">
        <f>'[1]10.Calculations'!AB54</f>
        <v>75.340636574074068</v>
      </c>
      <c r="AA22" s="1">
        <f>'[1]10.Calculations'!AC54</f>
        <v>73.961689814814818</v>
      </c>
      <c r="AB22" s="1">
        <f>'[1]10.Calculations'!AD54</f>
        <v>75.374065586419746</v>
      </c>
      <c r="AC22" s="1">
        <f>'[1]10.Calculations'!AE54</f>
        <v>77.104016975308639</v>
      </c>
      <c r="AD22" s="1">
        <f>'[1]10.Calculations'!AF54</f>
        <v>78.6083225308642</v>
      </c>
      <c r="AE22" s="1">
        <f>'[1]10.Calculations'!AG54</f>
        <v>80.388417438271603</v>
      </c>
      <c r="AF22" s="1">
        <f>'[1]10.Calculations'!AH54</f>
        <v>82.135083333333327</v>
      </c>
      <c r="AG22" s="1">
        <f>'[1]10.Calculations'!AI54</f>
        <v>83.614317129629626</v>
      </c>
      <c r="AH22" s="1">
        <f>'[1]10.Calculations'!AJ54</f>
        <v>85.085193672839509</v>
      </c>
      <c r="AI22" s="1">
        <f>'[1]10.Calculations'!AK54</f>
        <v>86.472497685185189</v>
      </c>
      <c r="AJ22" s="1">
        <f>'[1]10.Calculations'!AL54</f>
        <v>87.884873456790118</v>
      </c>
      <c r="AK22" s="1">
        <f>'[1]10.Calculations'!AM54</f>
        <v>89.347392746913584</v>
      </c>
      <c r="AL22" s="1">
        <f>'[1]10.Calculations'!AN54</f>
        <v>90.458907407407409</v>
      </c>
    </row>
    <row r="24" spans="1:38">
      <c r="B24" s="44"/>
      <c r="O24" s="9"/>
      <c r="P24" s="9"/>
      <c r="Z24" s="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8" sqref="E8"/>
    </sheetView>
  </sheetViews>
  <sheetFormatPr defaultColWidth="8.875" defaultRowHeight="15"/>
  <cols>
    <col min="1" max="1" width="59.625" style="10" customWidth="1"/>
    <col min="2" max="2" width="21.125" style="10" bestFit="1" customWidth="1"/>
    <col min="3" max="3" width="14.5" style="10" customWidth="1"/>
    <col min="4" max="4" width="8.875" style="10"/>
    <col min="5" max="5" width="11" style="10" bestFit="1" customWidth="1"/>
    <col min="6" max="16384" width="8.875" style="10"/>
  </cols>
  <sheetData>
    <row r="1" spans="1:5">
      <c r="A1" s="48" t="s">
        <v>45</v>
      </c>
      <c r="B1" s="48"/>
      <c r="C1" s="48"/>
      <c r="D1" s="48"/>
      <c r="E1" s="36"/>
    </row>
    <row r="3" spans="1:5" ht="15.75">
      <c r="A3" s="24" t="s">
        <v>61</v>
      </c>
      <c r="B3" s="32">
        <f>'Reference Data'!B14</f>
        <v>2000000</v>
      </c>
      <c r="C3" s="30"/>
    </row>
    <row r="4" spans="1:5">
      <c r="A4" s="26" t="s">
        <v>33</v>
      </c>
      <c r="B4" s="35">
        <f>MAX('Transaction Details'!B3:AL3)</f>
        <v>10824</v>
      </c>
    </row>
    <row r="6" spans="1:5">
      <c r="B6" s="24" t="s">
        <v>44</v>
      </c>
      <c r="C6" s="24" t="s">
        <v>43</v>
      </c>
    </row>
    <row r="7" spans="1:5" ht="15.75">
      <c r="A7" s="26" t="s">
        <v>57</v>
      </c>
      <c r="B7" s="25">
        <f>B3*'Reference Data'!B3</f>
        <v>140000000</v>
      </c>
      <c r="C7" s="30">
        <f>(B7*'Reference Data'!$B$7*'Reference Data'!$B$8)/(5*60)</f>
        <v>1400</v>
      </c>
      <c r="E7" s="30"/>
    </row>
    <row r="8" spans="1:5" ht="15.75">
      <c r="A8" s="26" t="s">
        <v>58</v>
      </c>
      <c r="B8" s="25">
        <f>B3*'Reference Data'!B4</f>
        <v>60000000</v>
      </c>
      <c r="C8" s="30">
        <f>(B8*'Reference Data'!$B$7*'Reference Data'!$B$8)/(5*60)</f>
        <v>600</v>
      </c>
    </row>
    <row r="9" spans="1:5" ht="15.75">
      <c r="A9" s="26" t="s">
        <v>59</v>
      </c>
      <c r="B9" s="42" t="s">
        <v>50</v>
      </c>
      <c r="C9" s="30">
        <f>'Reference Data'!B12</f>
        <v>3500</v>
      </c>
    </row>
    <row r="10" spans="1:5" ht="15.75">
      <c r="A10" s="26" t="s">
        <v>60</v>
      </c>
      <c r="B10" s="34">
        <f>'Reference Data'!B19</f>
        <v>13685760000000</v>
      </c>
      <c r="C10" s="32">
        <f>B10/(30*24*60*60)</f>
        <v>5280000</v>
      </c>
    </row>
    <row r="11" spans="1:5" ht="15.75">
      <c r="A11" s="26"/>
      <c r="B11" s="33"/>
    </row>
    <row r="12" spans="1:5" ht="15.75">
      <c r="A12" s="26" t="s">
        <v>42</v>
      </c>
      <c r="B12" s="25">
        <f>B4*'Reference Data'!B3</f>
        <v>757680</v>
      </c>
      <c r="C12" s="10">
        <f>(B12*'Reference Data'!$B$7*'Reference Data'!$B$8)/(5*60)</f>
        <v>7.5767999999999995</v>
      </c>
    </row>
    <row r="13" spans="1:5" ht="15.75">
      <c r="A13" s="26" t="s">
        <v>41</v>
      </c>
      <c r="B13" s="32">
        <f>B4*'Reference Data'!B4</f>
        <v>324720</v>
      </c>
      <c r="C13" s="10">
        <f>(B13*'Reference Data'!$B$7*'Reference Data'!$B$8)/(5*60)</f>
        <v>3.2472000000000003</v>
      </c>
    </row>
    <row r="14" spans="1:5">
      <c r="A14" s="26" t="s">
        <v>49</v>
      </c>
      <c r="B14" s="43" t="s">
        <v>50</v>
      </c>
      <c r="C14" s="29">
        <f>B4/B3*'Reference Data'!B12</f>
        <v>18.942</v>
      </c>
    </row>
    <row r="15" spans="1:5" ht="15.75">
      <c r="A15" s="26" t="s">
        <v>40</v>
      </c>
      <c r="B15" s="30">
        <f>B4*'Reference Data'!B5</f>
        <v>234469488</v>
      </c>
      <c r="C15" s="31">
        <f>(B15*'Reference Data'!B9*'Reference Data'!B10)/(5*60)</f>
        <v>125.05039360000001</v>
      </c>
    </row>
    <row r="16" spans="1:5">
      <c r="A16" s="26" t="s">
        <v>39</v>
      </c>
      <c r="B16" s="30">
        <f>B15*10</f>
        <v>2344694880</v>
      </c>
      <c r="C16" s="29">
        <f>C15*10</f>
        <v>1250.5039360000001</v>
      </c>
    </row>
    <row r="18" spans="1:3">
      <c r="A18" s="26" t="s">
        <v>38</v>
      </c>
      <c r="B18" s="28">
        <f>B12/B7</f>
        <v>5.4120000000000001E-3</v>
      </c>
      <c r="C18" s="27" t="s">
        <v>56</v>
      </c>
    </row>
    <row r="19" spans="1:3">
      <c r="A19" s="26" t="s">
        <v>37</v>
      </c>
      <c r="B19" s="28">
        <f>B13/B8</f>
        <v>5.4120000000000001E-3</v>
      </c>
      <c r="C19" s="27" t="s">
        <v>56</v>
      </c>
    </row>
    <row r="20" spans="1:3">
      <c r="A20" s="26" t="s">
        <v>51</v>
      </c>
      <c r="B20" s="28">
        <f>C14/C9</f>
        <v>5.4120000000000001E-3</v>
      </c>
      <c r="C20" s="27" t="s">
        <v>56</v>
      </c>
    </row>
    <row r="21" spans="1:3" ht="15.75">
      <c r="A21" s="26" t="s">
        <v>36</v>
      </c>
      <c r="B21" s="23">
        <f>B15/B10</f>
        <v>1.7132368827160495E-5</v>
      </c>
    </row>
    <row r="22" spans="1:3">
      <c r="A22" s="26" t="s">
        <v>35</v>
      </c>
      <c r="B22" s="28">
        <f>B16/B10</f>
        <v>1.7132368827160494E-4</v>
      </c>
      <c r="C22" s="27" t="s">
        <v>56</v>
      </c>
    </row>
    <row r="25" spans="1:3">
      <c r="A25" s="26" t="s">
        <v>52</v>
      </c>
    </row>
    <row r="27" spans="1:3">
      <c r="A27" s="24" t="s">
        <v>62</v>
      </c>
    </row>
  </sheetData>
  <mergeCells count="1">
    <mergeCell ref="A1:D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A26" sqref="A26"/>
    </sheetView>
  </sheetViews>
  <sheetFormatPr defaultColWidth="8.875" defaultRowHeight="15.75"/>
  <cols>
    <col min="1" max="1" width="47.875" style="10" customWidth="1"/>
    <col min="2" max="2" width="10.5" style="10" bestFit="1" customWidth="1"/>
    <col min="3" max="3" width="5.625" style="11" bestFit="1" customWidth="1"/>
    <col min="4" max="4" width="10.375" style="11" bestFit="1" customWidth="1"/>
    <col min="5" max="5" width="12.125" style="10" bestFit="1" customWidth="1"/>
    <col min="6" max="16384" width="8.875" style="10"/>
  </cols>
  <sheetData>
    <row r="1" spans="1:5" ht="15">
      <c r="A1" s="48" t="s">
        <v>34</v>
      </c>
      <c r="B1" s="48"/>
      <c r="C1" s="48"/>
      <c r="D1" s="48"/>
      <c r="E1" s="48"/>
    </row>
    <row r="3" spans="1:5">
      <c r="A3" s="24" t="s">
        <v>63</v>
      </c>
      <c r="B3" s="25">
        <f>'Reference Data'!B15</f>
        <v>2000000</v>
      </c>
    </row>
    <row r="4" spans="1:5">
      <c r="A4" s="26" t="s">
        <v>33</v>
      </c>
      <c r="B4" s="35">
        <f>MAX('Transaction Details'!B3:AL3)</f>
        <v>10824</v>
      </c>
    </row>
    <row r="5" spans="1:5">
      <c r="A5" s="24" t="s">
        <v>32</v>
      </c>
      <c r="B5" s="23">
        <f>E47/D47</f>
        <v>5.4119999999999993E-3</v>
      </c>
    </row>
    <row r="7" spans="1:5" ht="45.75" customHeight="1">
      <c r="A7" s="50" t="s">
        <v>31</v>
      </c>
      <c r="B7" s="50" t="s">
        <v>30</v>
      </c>
      <c r="C7" s="49" t="s">
        <v>29</v>
      </c>
      <c r="D7" s="49"/>
      <c r="E7" s="22" t="s">
        <v>28</v>
      </c>
    </row>
    <row r="8" spans="1:5" ht="30">
      <c r="A8" s="50"/>
      <c r="B8" s="50"/>
      <c r="C8" s="21" t="s">
        <v>27</v>
      </c>
      <c r="D8" s="20" t="s">
        <v>26</v>
      </c>
      <c r="E8" s="20" t="s">
        <v>26</v>
      </c>
    </row>
    <row r="9" spans="1:5">
      <c r="A9" s="19" t="s">
        <v>25</v>
      </c>
      <c r="B9" s="15"/>
      <c r="C9" s="14"/>
      <c r="D9" s="14"/>
      <c r="E9" s="15"/>
    </row>
    <row r="10" spans="1:5">
      <c r="A10" s="46" t="s">
        <v>64</v>
      </c>
      <c r="B10" s="15">
        <v>1</v>
      </c>
      <c r="C10" s="14">
        <v>0.05</v>
      </c>
      <c r="D10" s="18">
        <f>C10*'Reference Data'!$B$17*B10</f>
        <v>10.350000000000001</v>
      </c>
      <c r="E10" s="17">
        <f>D10*($B$4/$B$3)</f>
        <v>5.6014200000000007E-2</v>
      </c>
    </row>
    <row r="11" spans="1:5">
      <c r="A11" s="46" t="s">
        <v>65</v>
      </c>
      <c r="B11" s="15">
        <v>1</v>
      </c>
      <c r="C11" s="14">
        <v>0.1</v>
      </c>
      <c r="D11" s="18">
        <f>C11*'Reference Data'!$B$17*B11</f>
        <v>20.700000000000003</v>
      </c>
      <c r="E11" s="17">
        <f t="shared" ref="E11:E30" si="0">D11*($B$4/$B$3)</f>
        <v>0.11202840000000001</v>
      </c>
    </row>
    <row r="12" spans="1:5">
      <c r="A12" s="46" t="s">
        <v>66</v>
      </c>
      <c r="B12" s="15">
        <v>1</v>
      </c>
      <c r="C12" s="14">
        <v>1</v>
      </c>
      <c r="D12" s="18">
        <f>C12*'Reference Data'!$B$17*B12</f>
        <v>207</v>
      </c>
      <c r="E12" s="17">
        <f t="shared" si="0"/>
        <v>1.1202840000000001</v>
      </c>
    </row>
    <row r="13" spans="1:5">
      <c r="A13" s="19" t="s">
        <v>73</v>
      </c>
      <c r="B13" s="15"/>
      <c r="C13" s="14"/>
      <c r="D13" s="18"/>
      <c r="E13" s="17"/>
    </row>
    <row r="14" spans="1:5">
      <c r="A14" s="46" t="s">
        <v>67</v>
      </c>
      <c r="B14" s="15">
        <v>1</v>
      </c>
      <c r="C14" s="14">
        <v>0.25</v>
      </c>
      <c r="D14" s="18">
        <f>C14*'Reference Data'!$B$17*B14</f>
        <v>51.75</v>
      </c>
      <c r="E14" s="17">
        <f t="shared" si="0"/>
        <v>0.28007100000000001</v>
      </c>
    </row>
    <row r="15" spans="1:5">
      <c r="A15" s="46" t="s">
        <v>72</v>
      </c>
      <c r="B15" s="15">
        <v>3</v>
      </c>
      <c r="C15" s="14">
        <v>0.4</v>
      </c>
      <c r="D15" s="18">
        <f>C15*'Reference Data'!$B$17*B15</f>
        <v>248.40000000000003</v>
      </c>
      <c r="E15" s="17">
        <f t="shared" si="0"/>
        <v>1.3443408000000001</v>
      </c>
    </row>
    <row r="16" spans="1:5">
      <c r="A16" s="19" t="s">
        <v>24</v>
      </c>
      <c r="B16" s="15"/>
      <c r="C16" s="14"/>
      <c r="D16" s="18"/>
      <c r="E16" s="17"/>
    </row>
    <row r="17" spans="1:5">
      <c r="A17" s="46" t="s">
        <v>68</v>
      </c>
      <c r="B17" s="15">
        <v>1</v>
      </c>
      <c r="C17" s="14">
        <v>0.05</v>
      </c>
      <c r="D17" s="18">
        <f>C17*'Reference Data'!$B$17*B17</f>
        <v>10.350000000000001</v>
      </c>
      <c r="E17" s="17">
        <f t="shared" si="0"/>
        <v>5.6014200000000007E-2</v>
      </c>
    </row>
    <row r="18" spans="1:5">
      <c r="A18" s="15" t="s">
        <v>23</v>
      </c>
      <c r="B18" s="15">
        <v>2</v>
      </c>
      <c r="C18" s="14">
        <v>0.25</v>
      </c>
      <c r="D18" s="18">
        <f>C18*'Reference Data'!$B$17*B18</f>
        <v>103.5</v>
      </c>
      <c r="E18" s="17">
        <f t="shared" si="0"/>
        <v>0.56014200000000003</v>
      </c>
    </row>
    <row r="19" spans="1:5">
      <c r="A19" s="19" t="s">
        <v>69</v>
      </c>
      <c r="B19" s="15"/>
      <c r="C19" s="14"/>
      <c r="D19" s="18"/>
      <c r="E19" s="17"/>
    </row>
    <row r="20" spans="1:5">
      <c r="A20" s="46" t="s">
        <v>70</v>
      </c>
      <c r="B20" s="15">
        <v>1</v>
      </c>
      <c r="C20" s="14">
        <v>0.05</v>
      </c>
      <c r="D20" s="18">
        <f>C20*'Reference Data'!$B$17*B20</f>
        <v>10.350000000000001</v>
      </c>
      <c r="E20" s="17">
        <f t="shared" si="0"/>
        <v>5.6014200000000007E-2</v>
      </c>
    </row>
    <row r="21" spans="1:5">
      <c r="A21" s="46" t="s">
        <v>71</v>
      </c>
      <c r="B21" s="15">
        <v>2</v>
      </c>
      <c r="C21" s="14">
        <v>0.1</v>
      </c>
      <c r="D21" s="18">
        <f>C21*'Reference Data'!$B$17*B21</f>
        <v>41.400000000000006</v>
      </c>
      <c r="E21" s="17">
        <f t="shared" si="0"/>
        <v>0.22405680000000003</v>
      </c>
    </row>
    <row r="22" spans="1:5">
      <c r="A22" s="19" t="s">
        <v>74</v>
      </c>
      <c r="B22" s="15"/>
      <c r="C22" s="14"/>
      <c r="D22" s="18"/>
      <c r="E22" s="17"/>
    </row>
    <row r="23" spans="1:5">
      <c r="A23" s="46" t="s">
        <v>81</v>
      </c>
      <c r="B23" s="15">
        <v>1</v>
      </c>
      <c r="C23" s="14">
        <v>1</v>
      </c>
      <c r="D23" s="18">
        <f>C23*'Reference Data'!$B$17*B23</f>
        <v>207</v>
      </c>
      <c r="E23" s="17">
        <f t="shared" si="0"/>
        <v>1.1202840000000001</v>
      </c>
    </row>
    <row r="24" spans="1:5">
      <c r="A24" s="46" t="s">
        <v>82</v>
      </c>
      <c r="B24" s="15">
        <v>2</v>
      </c>
      <c r="C24" s="14">
        <v>1</v>
      </c>
      <c r="D24" s="18">
        <f>C24*'Reference Data'!$B$17*B24</f>
        <v>414</v>
      </c>
      <c r="E24" s="17">
        <f t="shared" si="0"/>
        <v>2.2405680000000001</v>
      </c>
    </row>
    <row r="25" spans="1:5">
      <c r="A25" s="46" t="s">
        <v>75</v>
      </c>
      <c r="B25" s="15">
        <v>2</v>
      </c>
      <c r="C25" s="14">
        <v>1</v>
      </c>
      <c r="D25" s="18">
        <f>C25*'Reference Data'!$B$17*B25</f>
        <v>414</v>
      </c>
      <c r="E25" s="17">
        <f t="shared" si="0"/>
        <v>2.2405680000000001</v>
      </c>
    </row>
    <row r="26" spans="1:5">
      <c r="A26" s="46" t="s">
        <v>77</v>
      </c>
      <c r="B26" s="15">
        <v>2</v>
      </c>
      <c r="C26" s="14">
        <v>1</v>
      </c>
      <c r="D26" s="18">
        <f>C26*'Reference Data'!$B$17*B26</f>
        <v>414</v>
      </c>
      <c r="E26" s="17">
        <f t="shared" si="0"/>
        <v>2.2405680000000001</v>
      </c>
    </row>
    <row r="27" spans="1:5">
      <c r="A27" s="46" t="s">
        <v>76</v>
      </c>
      <c r="B27" s="15">
        <v>2</v>
      </c>
      <c r="C27" s="14">
        <v>1</v>
      </c>
      <c r="D27" s="18">
        <f>C27*'Reference Data'!$B$17*B27</f>
        <v>414</v>
      </c>
      <c r="E27" s="17">
        <f t="shared" si="0"/>
        <v>2.2405680000000001</v>
      </c>
    </row>
    <row r="28" spans="1:5">
      <c r="A28" s="19" t="s">
        <v>78</v>
      </c>
      <c r="B28" s="15"/>
      <c r="C28" s="14"/>
      <c r="D28" s="18"/>
      <c r="E28" s="17"/>
    </row>
    <row r="29" spans="1:5">
      <c r="A29" s="46" t="s">
        <v>79</v>
      </c>
      <c r="B29" s="15">
        <v>1</v>
      </c>
      <c r="C29" s="14">
        <v>1</v>
      </c>
      <c r="D29" s="18">
        <f>C29*'Reference Data'!$B$17*B29</f>
        <v>207</v>
      </c>
      <c r="E29" s="17">
        <f t="shared" si="0"/>
        <v>1.1202840000000001</v>
      </c>
    </row>
    <row r="30" spans="1:5">
      <c r="A30" s="46" t="s">
        <v>80</v>
      </c>
      <c r="B30" s="15">
        <v>4</v>
      </c>
      <c r="C30" s="14">
        <v>1</v>
      </c>
      <c r="D30" s="18">
        <f>C30*'Reference Data'!$B$17*B30</f>
        <v>828</v>
      </c>
      <c r="E30" s="17">
        <f t="shared" si="0"/>
        <v>4.4811360000000002</v>
      </c>
    </row>
    <row r="31" spans="1:5">
      <c r="A31" s="15"/>
      <c r="B31" s="15"/>
      <c r="C31" s="14"/>
      <c r="D31" s="18"/>
      <c r="E31" s="17"/>
    </row>
    <row r="32" spans="1:5">
      <c r="A32" s="15"/>
      <c r="B32" s="15"/>
      <c r="C32" s="14"/>
      <c r="D32" s="18"/>
      <c r="E32" s="17"/>
    </row>
    <row r="33" spans="1:5">
      <c r="A33" s="15"/>
      <c r="B33" s="15"/>
      <c r="C33" s="14"/>
      <c r="D33" s="18"/>
      <c r="E33" s="17"/>
    </row>
    <row r="34" spans="1:5">
      <c r="A34" s="15"/>
      <c r="B34" s="15"/>
      <c r="C34" s="14"/>
      <c r="D34" s="18"/>
      <c r="E34" s="17"/>
    </row>
    <row r="35" spans="1:5">
      <c r="A35" s="15"/>
      <c r="B35" s="15"/>
      <c r="C35" s="14"/>
      <c r="D35" s="18"/>
      <c r="E35" s="17"/>
    </row>
    <row r="36" spans="1:5">
      <c r="A36" s="15"/>
      <c r="B36" s="15"/>
      <c r="C36" s="14"/>
      <c r="D36" s="18"/>
      <c r="E36" s="17"/>
    </row>
    <row r="37" spans="1:5">
      <c r="A37" s="19"/>
      <c r="B37" s="15"/>
      <c r="C37" s="14"/>
      <c r="D37" s="18"/>
      <c r="E37" s="17"/>
    </row>
    <row r="38" spans="1:5">
      <c r="A38" s="15"/>
      <c r="B38" s="15"/>
      <c r="C38" s="14"/>
      <c r="D38" s="18"/>
      <c r="E38" s="17"/>
    </row>
    <row r="39" spans="1:5">
      <c r="A39" s="15"/>
      <c r="B39" s="15"/>
      <c r="C39" s="14"/>
      <c r="D39" s="18"/>
      <c r="E39" s="17"/>
    </row>
    <row r="40" spans="1:5">
      <c r="A40" s="15"/>
      <c r="B40" s="15"/>
      <c r="C40" s="14"/>
      <c r="D40" s="18"/>
      <c r="E40" s="17"/>
    </row>
    <row r="41" spans="1:5">
      <c r="A41" s="15"/>
      <c r="B41" s="15"/>
      <c r="C41" s="14"/>
      <c r="D41" s="18"/>
      <c r="E41" s="17"/>
    </row>
    <row r="42" spans="1:5">
      <c r="A42" s="19"/>
      <c r="B42" s="15"/>
      <c r="C42" s="14"/>
      <c r="D42" s="18"/>
      <c r="E42" s="17"/>
    </row>
    <row r="43" spans="1:5">
      <c r="A43" s="15"/>
      <c r="B43" s="15"/>
      <c r="C43" s="14"/>
      <c r="D43" s="18"/>
      <c r="E43" s="17"/>
    </row>
    <row r="44" spans="1:5">
      <c r="A44" s="15"/>
      <c r="B44" s="15"/>
      <c r="C44" s="14"/>
      <c r="D44" s="18"/>
      <c r="E44" s="17"/>
    </row>
    <row r="45" spans="1:5">
      <c r="A45" s="15"/>
      <c r="B45" s="15"/>
      <c r="C45" s="14"/>
      <c r="D45" s="18"/>
      <c r="E45" s="17"/>
    </row>
    <row r="46" spans="1:5">
      <c r="A46" s="15"/>
      <c r="B46" s="15"/>
      <c r="C46" s="14"/>
      <c r="D46" s="18"/>
      <c r="E46" s="17"/>
    </row>
    <row r="47" spans="1:5">
      <c r="A47" s="16" t="s">
        <v>22</v>
      </c>
      <c r="B47" s="15"/>
      <c r="C47" s="14"/>
      <c r="D47" s="13">
        <f>SUM(D9:D45)</f>
        <v>3601.8</v>
      </c>
      <c r="E47" s="12">
        <f>SUM(E9:E45)</f>
        <v>19.492941599999998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17" sqref="C17"/>
    </sheetView>
  </sheetViews>
  <sheetFormatPr defaultColWidth="11" defaultRowHeight="15.75"/>
  <cols>
    <col min="1" max="1" width="43.125" bestFit="1" customWidth="1"/>
    <col min="2" max="2" width="17.125" bestFit="1" customWidth="1"/>
    <col min="5" max="5" width="19.5" bestFit="1" customWidth="1"/>
    <col min="6" max="6" width="16.1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0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48</v>
      </c>
      <c r="B12" s="41">
        <v>3500</v>
      </c>
    </row>
    <row r="14" spans="1:6">
      <c r="A14" s="45" t="s">
        <v>53</v>
      </c>
      <c r="B14" s="37">
        <v>2000000</v>
      </c>
    </row>
    <row r="15" spans="1:6">
      <c r="A15" s="45" t="s">
        <v>54</v>
      </c>
      <c r="B15" s="37">
        <v>2000000</v>
      </c>
    </row>
    <row r="17" spans="1:3">
      <c r="A17" t="s">
        <v>46</v>
      </c>
      <c r="B17" s="38">
        <v>207</v>
      </c>
      <c r="C17" t="s">
        <v>83</v>
      </c>
    </row>
    <row r="19" spans="1:3">
      <c r="A19" t="s">
        <v>47</v>
      </c>
      <c r="B19" s="39">
        <v>13685760000000</v>
      </c>
      <c r="C19" t="s">
        <v>55</v>
      </c>
    </row>
  </sheetData>
  <customSheetViews>
    <customSheetView guid="{AA57F53F-F018-45C7-BB53-E7D408712C93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2313BBD9-5EBB-40F7-9B48-113B2C561A8A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BBF56B5C-AB69-454B-80E1-9D193A01A6EA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D99ECB47-4399-42F6-9B77-885DA9F4083B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5CDA1519-9BC4-431C-A804-8C8BCA6F7D6F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cp:lastPrinted>2012-04-05T00:58:26Z</cp:lastPrinted>
  <dcterms:created xsi:type="dcterms:W3CDTF">2011-09-26T05:28:14Z</dcterms:created>
  <dcterms:modified xsi:type="dcterms:W3CDTF">2012-04-07T06:58:31Z</dcterms:modified>
</cp:coreProperties>
</file>