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<sst xmlns="http://schemas.openxmlformats.org/spreadsheetml/2006/main" count="191" uniqueCount="148">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</sst>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9" sqref="C29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0.65</v>
      </c>
    </row>
    <row r="29" spans="1:3">
      <c r="A29" s="13" t="s">
        <v>7</v>
      </c>
      <c r="B29" s="15">
        <v>34346</v>
      </c>
    </row>
    <row r="30" spans="1:3">
      <c r="A30" s="13" t="s">
        <v>8</v>
      </c>
      <c r="B30" s="15">
        <v>3800</v>
      </c>
      <c r="C30" s="20"/>
    </row>
    <row r="31" spans="1:3">
      <c r="A31" s="13" t="s">
        <v>5</v>
      </c>
      <c r="B31" s="16">
        <v>-0.16300000000000001</v>
      </c>
    </row>
    <row r="32" spans="1:3">
      <c r="A32" s="13" t="s">
        <v>6</v>
      </c>
      <c r="B32" s="16">
        <v>0.25569999999999998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D35" sqref="D35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5954</v>
      </c>
      <c r="D3" s="6">
        <f>Calculations!F30</f>
        <v>8388</v>
      </c>
      <c r="E3" s="6">
        <f>Calculations!G30</f>
        <v>11372</v>
      </c>
      <c r="F3" s="6">
        <f>Calculations!H30</f>
        <v>13964</v>
      </c>
      <c r="G3" s="6">
        <f>Calculations!I30</f>
        <v>17021</v>
      </c>
      <c r="H3" s="6">
        <f>Calculations!J30</f>
        <v>20025</v>
      </c>
      <c r="I3" s="6">
        <f>Calculations!K30</f>
        <v>22578</v>
      </c>
      <c r="J3" s="6">
        <f>Calculations!L30</f>
        <v>25104</v>
      </c>
      <c r="K3" s="6">
        <f>Calculations!M30</f>
        <v>27487</v>
      </c>
      <c r="L3" s="6">
        <f>Calculations!N30</f>
        <v>29911</v>
      </c>
      <c r="M3" s="6">
        <f>Calculations!O30</f>
        <v>32428</v>
      </c>
      <c r="N3" s="6">
        <f>Calculations!P30</f>
        <v>34354</v>
      </c>
      <c r="O3" s="6">
        <f>Calculations!Q30</f>
        <v>32724</v>
      </c>
      <c r="P3" s="6">
        <f>Calculations!R30</f>
        <v>32385</v>
      </c>
      <c r="Q3" s="6">
        <f>Calculations!S30</f>
        <v>31969</v>
      </c>
      <c r="R3" s="6">
        <f>Calculations!T30</f>
        <v>31607</v>
      </c>
      <c r="S3" s="6">
        <f>Calculations!U30</f>
        <v>31181</v>
      </c>
      <c r="T3" s="6">
        <f>Calculations!V30</f>
        <v>30762</v>
      </c>
      <c r="U3" s="6">
        <f>Calculations!W30</f>
        <v>30406</v>
      </c>
      <c r="V3" s="6">
        <f>Calculations!X30</f>
        <v>30053</v>
      </c>
      <c r="W3" s="6">
        <f>Calculations!Y30</f>
        <v>29720</v>
      </c>
      <c r="X3" s="6">
        <f>Calculations!Z30</f>
        <v>29382</v>
      </c>
      <c r="Y3" s="6">
        <f>Calculations!AA30</f>
        <v>29031</v>
      </c>
      <c r="Z3" s="6">
        <f>Calculations!AB30</f>
        <v>28762</v>
      </c>
      <c r="AA3" s="6">
        <f>Calculations!AC30</f>
        <v>28478</v>
      </c>
      <c r="AB3" s="6">
        <f>Calculations!AD30</f>
        <v>29133</v>
      </c>
      <c r="AC3" s="6">
        <f>Calculations!AE30</f>
        <v>29936</v>
      </c>
      <c r="AD3" s="6">
        <f>Calculations!AF30</f>
        <v>30634</v>
      </c>
      <c r="AE3" s="6">
        <f>Calculations!AG30</f>
        <v>31456</v>
      </c>
      <c r="AF3" s="6">
        <f>Calculations!AH30</f>
        <v>32264</v>
      </c>
      <c r="AG3" s="6">
        <f>Calculations!AI30</f>
        <v>32951</v>
      </c>
      <c r="AH3" s="6">
        <f>Calculations!AJ30</f>
        <v>33632</v>
      </c>
      <c r="AI3" s="6">
        <f>Calculations!AK30</f>
        <v>34274</v>
      </c>
      <c r="AJ3" s="6">
        <f>Calculations!AL30</f>
        <v>34927</v>
      </c>
      <c r="AK3" s="6">
        <f>Calculations!AM30</f>
        <v>35604</v>
      </c>
      <c r="AL3" s="6">
        <f>Calculations!AN30</f>
        <v>36122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22388</v>
      </c>
      <c r="D5" s="6">
        <f>Calculations!F36</f>
        <v>31539</v>
      </c>
      <c r="E5" s="6">
        <f>Calculations!G36</f>
        <v>42759</v>
      </c>
      <c r="F5" s="6">
        <f>Calculations!H36</f>
        <v>52505</v>
      </c>
      <c r="G5" s="6">
        <f>Calculations!I36</f>
        <v>63999</v>
      </c>
      <c r="H5" s="6">
        <f>Calculations!J36</f>
        <v>75294</v>
      </c>
      <c r="I5" s="6">
        <f>Calculations!K36</f>
        <v>84894</v>
      </c>
      <c r="J5" s="6">
        <f>Calculations!L36</f>
        <v>94392</v>
      </c>
      <c r="K5" s="6">
        <f>Calculations!M36</f>
        <v>103352</v>
      </c>
      <c r="L5" s="6">
        <f>Calculations!N36</f>
        <v>112466</v>
      </c>
      <c r="M5" s="6">
        <f>Calculations!O36</f>
        <v>121930</v>
      </c>
      <c r="N5" s="6">
        <f>Calculations!P36</f>
        <v>129172</v>
      </c>
      <c r="O5" s="6">
        <f>Calculations!Q36</f>
        <v>123043</v>
      </c>
      <c r="P5" s="6">
        <f>Calculations!R36</f>
        <v>121768</v>
      </c>
      <c r="Q5" s="6">
        <f>Calculations!S36</f>
        <v>120204</v>
      </c>
      <c r="R5" s="6">
        <f>Calculations!T36</f>
        <v>118843</v>
      </c>
      <c r="S5" s="6">
        <f>Calculations!U36</f>
        <v>117241</v>
      </c>
      <c r="T5" s="6">
        <f>Calculations!V36</f>
        <v>115666</v>
      </c>
      <c r="U5" s="6">
        <f>Calculations!W36</f>
        <v>114327</v>
      </c>
      <c r="V5" s="6">
        <f>Calculations!X36</f>
        <v>113000</v>
      </c>
      <c r="W5" s="6">
        <f>Calculations!Y36</f>
        <v>111748</v>
      </c>
      <c r="X5" s="6">
        <f>Calculations!Z36</f>
        <v>110477</v>
      </c>
      <c r="Y5" s="6">
        <f>Calculations!AA36</f>
        <v>109157</v>
      </c>
      <c r="Z5" s="6">
        <f>Calculations!AB36</f>
        <v>108146</v>
      </c>
      <c r="AA5" s="6">
        <f>Calculations!AC36</f>
        <v>107078</v>
      </c>
      <c r="AB5" s="6">
        <f>Calculations!AD36</f>
        <v>109541</v>
      </c>
      <c r="AC5" s="6">
        <f>Calculations!AE36</f>
        <v>112560</v>
      </c>
      <c r="AD5" s="6">
        <f>Calculations!AF36</f>
        <v>115184</v>
      </c>
      <c r="AE5" s="6">
        <f>Calculations!AG36</f>
        <v>118275</v>
      </c>
      <c r="AF5" s="6">
        <f>Calculations!AH36</f>
        <v>121313</v>
      </c>
      <c r="AG5" s="6">
        <f>Calculations!AI36</f>
        <v>123896</v>
      </c>
      <c r="AH5" s="6">
        <f>Calculations!AJ36</f>
        <v>126457</v>
      </c>
      <c r="AI5" s="6">
        <f>Calculations!AK36</f>
        <v>128871</v>
      </c>
      <c r="AJ5" s="6">
        <f>Calculations!AL36</f>
        <v>131326</v>
      </c>
      <c r="AK5" s="6">
        <f>Calculations!AM36</f>
        <v>133872</v>
      </c>
      <c r="AL5" s="6">
        <f>Calculations!AN36</f>
        <v>135819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13576</v>
      </c>
      <c r="D6" s="6">
        <f>Calculations!F35</f>
        <v>19125</v>
      </c>
      <c r="E6" s="6">
        <f>Calculations!G35</f>
        <v>25929</v>
      </c>
      <c r="F6" s="6">
        <f>Calculations!H35</f>
        <v>31838</v>
      </c>
      <c r="G6" s="6">
        <f>Calculations!I35</f>
        <v>38808</v>
      </c>
      <c r="H6" s="6">
        <f>Calculations!J35</f>
        <v>45657</v>
      </c>
      <c r="I6" s="6">
        <f>Calculations!K35</f>
        <v>51478</v>
      </c>
      <c r="J6" s="6">
        <f>Calculations!L35</f>
        <v>57238</v>
      </c>
      <c r="K6" s="6">
        <f>Calculations!M35</f>
        <v>62671</v>
      </c>
      <c r="L6" s="6">
        <f>Calculations!N35</f>
        <v>68198</v>
      </c>
      <c r="M6" s="6">
        <f>Calculations!O35</f>
        <v>73936</v>
      </c>
      <c r="N6" s="6">
        <f>Calculations!P35</f>
        <v>78328</v>
      </c>
      <c r="O6" s="6">
        <f>Calculations!Q35</f>
        <v>74611</v>
      </c>
      <c r="P6" s="6">
        <f>Calculations!R35</f>
        <v>73838</v>
      </c>
      <c r="Q6" s="6">
        <f>Calculations!S35</f>
        <v>72890</v>
      </c>
      <c r="R6" s="6">
        <f>Calculations!T35</f>
        <v>72064</v>
      </c>
      <c r="S6" s="6">
        <f>Calculations!U35</f>
        <v>71093</v>
      </c>
      <c r="T6" s="6">
        <f>Calculations!V35</f>
        <v>70138</v>
      </c>
      <c r="U6" s="6">
        <f>Calculations!W35</f>
        <v>69326</v>
      </c>
      <c r="V6" s="6">
        <f>Calculations!X35</f>
        <v>68521</v>
      </c>
      <c r="W6" s="6">
        <f>Calculations!Y35</f>
        <v>67762</v>
      </c>
      <c r="X6" s="6">
        <f>Calculations!Z35</f>
        <v>66991</v>
      </c>
      <c r="Y6" s="6">
        <f>Calculations!AA35</f>
        <v>66191</v>
      </c>
      <c r="Z6" s="6">
        <f>Calculations!AB35</f>
        <v>65578</v>
      </c>
      <c r="AA6" s="6">
        <f>Calculations!AC35</f>
        <v>64930</v>
      </c>
      <c r="AB6" s="6">
        <f>Calculations!AD35</f>
        <v>66424</v>
      </c>
      <c r="AC6" s="6">
        <f>Calculations!AE35</f>
        <v>68255</v>
      </c>
      <c r="AD6" s="6">
        <f>Calculations!AF35</f>
        <v>69846</v>
      </c>
      <c r="AE6" s="6">
        <f>Calculations!AG35</f>
        <v>71720</v>
      </c>
      <c r="AF6" s="6">
        <f>Calculations!AH35</f>
        <v>73562</v>
      </c>
      <c r="AG6" s="6">
        <f>Calculations!AI35</f>
        <v>75129</v>
      </c>
      <c r="AH6" s="6">
        <f>Calculations!AJ35</f>
        <v>76681</v>
      </c>
      <c r="AI6" s="6">
        <f>Calculations!AK35</f>
        <v>78145</v>
      </c>
      <c r="AJ6" s="6">
        <f>Calculations!AL35</f>
        <v>79634</v>
      </c>
      <c r="AK6" s="6">
        <f>Calculations!AM35</f>
        <v>81178</v>
      </c>
      <c r="AL6" s="6">
        <f>Calculations!AN35</f>
        <v>82359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5954</v>
      </c>
      <c r="D8" s="6">
        <f>SUM(Calculations!F4:F13)</f>
        <v>2434</v>
      </c>
      <c r="E8" s="6">
        <f>SUM(Calculations!G4:G13)</f>
        <v>2984</v>
      </c>
      <c r="F8" s="6">
        <f>SUM(Calculations!H4:H13)</f>
        <v>2592</v>
      </c>
      <c r="G8" s="6">
        <f>SUM(Calculations!I4:I13)</f>
        <v>3057</v>
      </c>
      <c r="H8" s="6">
        <f>SUM(Calculations!J4:J13)</f>
        <v>3004</v>
      </c>
      <c r="I8" s="6">
        <f>SUM(Calculations!K4:K13)</f>
        <v>2553</v>
      </c>
      <c r="J8" s="6">
        <f>SUM(Calculations!L4:L13)</f>
        <v>2526</v>
      </c>
      <c r="K8" s="6">
        <f>SUM(Calculations!M4:M13)</f>
        <v>2383</v>
      </c>
      <c r="L8" s="6">
        <f>SUM(Calculations!N4:N13)</f>
        <v>2424</v>
      </c>
      <c r="M8" s="6">
        <f>SUM(Calculations!O4:O13)</f>
        <v>2517</v>
      </c>
      <c r="N8" s="6">
        <f>SUM(Calculations!P4:P13)</f>
        <v>1926</v>
      </c>
      <c r="O8" s="6">
        <f>SUM(Calculations!Q4:Q13)</f>
        <v>454</v>
      </c>
      <c r="P8" s="6">
        <f>SUM(Calculations!R4:R13)</f>
        <v>513</v>
      </c>
      <c r="Q8" s="6">
        <f>SUM(Calculations!S4:S13)</f>
        <v>629</v>
      </c>
      <c r="R8" s="6">
        <f>SUM(Calculations!T4:T13)</f>
        <v>546</v>
      </c>
      <c r="S8" s="6">
        <f>SUM(Calculations!U4:U13)</f>
        <v>644</v>
      </c>
      <c r="T8" s="6">
        <f>SUM(Calculations!V4:V13)</f>
        <v>633</v>
      </c>
      <c r="U8" s="6">
        <f>SUM(Calculations!W4:W13)</f>
        <v>538</v>
      </c>
      <c r="V8" s="6">
        <f>SUM(Calculations!X4:X13)</f>
        <v>532</v>
      </c>
      <c r="W8" s="6">
        <f>SUM(Calculations!Y4:Y13)</f>
        <v>502</v>
      </c>
      <c r="X8" s="6">
        <f>SUM(Calculations!Z4:Z13)</f>
        <v>511</v>
      </c>
      <c r="Y8" s="6">
        <f>SUM(Calculations!AA4:AA13)</f>
        <v>530</v>
      </c>
      <c r="Z8" s="6">
        <f>SUM(Calculations!AB4:AB13)</f>
        <v>406</v>
      </c>
      <c r="AA8" s="6">
        <f>SUM(Calculations!AC4:AC13)</f>
        <v>1230</v>
      </c>
      <c r="AB8" s="6">
        <f>SUM(Calculations!AD4:AD13)</f>
        <v>1389</v>
      </c>
      <c r="AC8" s="6">
        <f>SUM(Calculations!AE4:AE13)</f>
        <v>1703</v>
      </c>
      <c r="AD8" s="6">
        <f>SUM(Calculations!AF4:AF13)</f>
        <v>1479</v>
      </c>
      <c r="AE8" s="6">
        <f>SUM(Calculations!AG4:AG13)</f>
        <v>1744</v>
      </c>
      <c r="AF8" s="6">
        <f>SUM(Calculations!AH4:AH13)</f>
        <v>1714</v>
      </c>
      <c r="AG8" s="6">
        <f>SUM(Calculations!AI4:AI13)</f>
        <v>1457</v>
      </c>
      <c r="AH8" s="6">
        <f>SUM(Calculations!AJ4:AJ13)</f>
        <v>1442</v>
      </c>
      <c r="AI8" s="6">
        <f>SUM(Calculations!AK4:AK13)</f>
        <v>1360</v>
      </c>
      <c r="AJ8" s="6">
        <f>SUM(Calculations!AL4:AL13)</f>
        <v>1384</v>
      </c>
      <c r="AK8" s="6">
        <f>SUM(Calculations!AM4:AM13)</f>
        <v>1436</v>
      </c>
      <c r="AL8" s="6">
        <f>SUM(Calculations!AN4:AN13)</f>
        <v>1099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3871</v>
      </c>
      <c r="P9" s="6">
        <f>SUM(Calculations!R15:R24)</f>
        <v>1583</v>
      </c>
      <c r="Q9" s="6">
        <f>SUM(Calculations!S15:S24)</f>
        <v>1940</v>
      </c>
      <c r="R9" s="6">
        <f>SUM(Calculations!T15:T24)</f>
        <v>1685</v>
      </c>
      <c r="S9" s="6">
        <f>SUM(Calculations!U15:U24)</f>
        <v>1988</v>
      </c>
      <c r="T9" s="6">
        <f>SUM(Calculations!V15:V24)</f>
        <v>1953</v>
      </c>
      <c r="U9" s="6">
        <f>SUM(Calculations!W15:W24)</f>
        <v>1660</v>
      </c>
      <c r="V9" s="6">
        <f>SUM(Calculations!X15:X24)</f>
        <v>1642</v>
      </c>
      <c r="W9" s="6">
        <f>SUM(Calculations!Y15:Y24)</f>
        <v>1549</v>
      </c>
      <c r="X9" s="6">
        <f>SUM(Calculations!Z15:Z24)</f>
        <v>1576</v>
      </c>
      <c r="Y9" s="6">
        <f>SUM(Calculations!AA15:AA24)</f>
        <v>1637</v>
      </c>
      <c r="Z9" s="6">
        <f>SUM(Calculations!AB15:AB24)</f>
        <v>1252</v>
      </c>
      <c r="AA9" s="6">
        <f>SUM(Calculations!AC15:AC24)</f>
        <v>2812</v>
      </c>
      <c r="AB9" s="6">
        <f>SUM(Calculations!AD15:AD24)</f>
        <v>1363</v>
      </c>
      <c r="AC9" s="6">
        <f>SUM(Calculations!AE15:AE24)</f>
        <v>1670</v>
      </c>
      <c r="AD9" s="6">
        <f>SUM(Calculations!AF15:AF24)</f>
        <v>1451</v>
      </c>
      <c r="AE9" s="6">
        <f>SUM(Calculations!AG15:AG24)</f>
        <v>1711</v>
      </c>
      <c r="AF9" s="6">
        <f>SUM(Calculations!AH15:AH24)</f>
        <v>1681</v>
      </c>
      <c r="AG9" s="6">
        <f>SUM(Calculations!AI15:AI24)</f>
        <v>1429</v>
      </c>
      <c r="AH9" s="6">
        <f>SUM(Calculations!AJ15:AJ24)</f>
        <v>1414</v>
      </c>
      <c r="AI9" s="6">
        <f>SUM(Calculations!AK15:AK24)</f>
        <v>1334</v>
      </c>
      <c r="AJ9" s="6">
        <f>SUM(Calculations!AL15:AL24)</f>
        <v>1357</v>
      </c>
      <c r="AK9" s="6">
        <f>SUM(Calculations!AM15:AM24)</f>
        <v>1409</v>
      </c>
      <c r="AL9" s="6">
        <f>SUM(Calculations!AN15:AN24)</f>
        <v>1078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410826</v>
      </c>
      <c r="D10" s="6">
        <f t="shared" ref="D10:Z10" si="0">D12-SUM(D8:D9)</f>
        <v>584726</v>
      </c>
      <c r="E10" s="6">
        <f t="shared" si="0"/>
        <v>793056</v>
      </c>
      <c r="F10" s="6">
        <f t="shared" si="0"/>
        <v>974888</v>
      </c>
      <c r="G10" s="6">
        <f t="shared" si="0"/>
        <v>1188413</v>
      </c>
      <c r="H10" s="6">
        <f t="shared" si="0"/>
        <v>1398746</v>
      </c>
      <c r="I10" s="6">
        <f t="shared" si="0"/>
        <v>1577907</v>
      </c>
      <c r="J10" s="6">
        <f t="shared" si="0"/>
        <v>1754754</v>
      </c>
      <c r="K10" s="6">
        <f t="shared" si="0"/>
        <v>1921707</v>
      </c>
      <c r="L10" s="6">
        <f t="shared" si="0"/>
        <v>2091346</v>
      </c>
      <c r="M10" s="6">
        <f t="shared" si="0"/>
        <v>2267443</v>
      </c>
      <c r="N10" s="6">
        <f t="shared" si="0"/>
        <v>2402854</v>
      </c>
      <c r="O10" s="6">
        <f t="shared" si="0"/>
        <v>2286355</v>
      </c>
      <c r="P10" s="6">
        <f t="shared" si="0"/>
        <v>2264854</v>
      </c>
      <c r="Q10" s="6">
        <f t="shared" si="0"/>
        <v>2235261</v>
      </c>
      <c r="R10" s="6">
        <f t="shared" si="0"/>
        <v>2210259</v>
      </c>
      <c r="S10" s="6">
        <f t="shared" si="0"/>
        <v>2180038</v>
      </c>
      <c r="T10" s="6">
        <f t="shared" si="0"/>
        <v>2150754</v>
      </c>
      <c r="U10" s="6">
        <f t="shared" si="0"/>
        <v>2126222</v>
      </c>
      <c r="V10" s="6">
        <f t="shared" si="0"/>
        <v>2101536</v>
      </c>
      <c r="W10" s="6">
        <f t="shared" si="0"/>
        <v>2078349</v>
      </c>
      <c r="X10" s="6">
        <f t="shared" si="0"/>
        <v>2054653</v>
      </c>
      <c r="Y10" s="6">
        <f t="shared" si="0"/>
        <v>2030003</v>
      </c>
      <c r="Z10" s="6">
        <f t="shared" si="0"/>
        <v>2011682</v>
      </c>
      <c r="AA10" s="6">
        <f t="shared" ref="AA10:AL10" si="1">AA12-SUM(AA8:AA9)</f>
        <v>1989418</v>
      </c>
      <c r="AB10" s="6">
        <f t="shared" si="1"/>
        <v>2036558</v>
      </c>
      <c r="AC10" s="6">
        <f t="shared" si="1"/>
        <v>2092147</v>
      </c>
      <c r="AD10" s="6">
        <f t="shared" si="1"/>
        <v>2141450</v>
      </c>
      <c r="AE10" s="6">
        <f t="shared" si="1"/>
        <v>2198465</v>
      </c>
      <c r="AF10" s="6">
        <f t="shared" si="1"/>
        <v>2255085</v>
      </c>
      <c r="AG10" s="6">
        <f t="shared" si="1"/>
        <v>2303684</v>
      </c>
      <c r="AH10" s="6">
        <f t="shared" si="1"/>
        <v>2351384</v>
      </c>
      <c r="AI10" s="6">
        <f t="shared" si="1"/>
        <v>2396486</v>
      </c>
      <c r="AJ10" s="6">
        <f t="shared" si="1"/>
        <v>2442149</v>
      </c>
      <c r="AK10" s="6">
        <f t="shared" si="1"/>
        <v>2489435</v>
      </c>
      <c r="AL10" s="6">
        <f t="shared" si="1"/>
        <v>2526363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416780</v>
      </c>
      <c r="D12" s="6">
        <f>Calculations!F38</f>
        <v>587160</v>
      </c>
      <c r="E12" s="6">
        <f>Calculations!G38</f>
        <v>796040</v>
      </c>
      <c r="F12" s="6">
        <f>Calculations!H38</f>
        <v>977480</v>
      </c>
      <c r="G12" s="6">
        <f>Calculations!I38</f>
        <v>1191470</v>
      </c>
      <c r="H12" s="6">
        <f>Calculations!J38</f>
        <v>1401750</v>
      </c>
      <c r="I12" s="6">
        <f>Calculations!K38</f>
        <v>1580460</v>
      </c>
      <c r="J12" s="6">
        <f>Calculations!L38</f>
        <v>1757280</v>
      </c>
      <c r="K12" s="6">
        <f>Calculations!M38</f>
        <v>1924090</v>
      </c>
      <c r="L12" s="6">
        <f>Calculations!N38</f>
        <v>2093770</v>
      </c>
      <c r="M12" s="6">
        <f>Calculations!O38</f>
        <v>2269960</v>
      </c>
      <c r="N12" s="6">
        <f>Calculations!P38</f>
        <v>2404780</v>
      </c>
      <c r="O12" s="6">
        <f>Calculations!Q38</f>
        <v>2290680</v>
      </c>
      <c r="P12" s="6">
        <f>Calculations!R38</f>
        <v>2266950</v>
      </c>
      <c r="Q12" s="6">
        <f>Calculations!S38</f>
        <v>2237830</v>
      </c>
      <c r="R12" s="6">
        <f>Calculations!T38</f>
        <v>2212490</v>
      </c>
      <c r="S12" s="6">
        <f>Calculations!U38</f>
        <v>2182670</v>
      </c>
      <c r="T12" s="6">
        <f>Calculations!V38</f>
        <v>2153340</v>
      </c>
      <c r="U12" s="6">
        <f>Calculations!W38</f>
        <v>2128420</v>
      </c>
      <c r="V12" s="6">
        <f>Calculations!X38</f>
        <v>2103710</v>
      </c>
      <c r="W12" s="6">
        <f>Calculations!Y38</f>
        <v>2080400</v>
      </c>
      <c r="X12" s="6">
        <f>Calculations!Z38</f>
        <v>2056740</v>
      </c>
      <c r="Y12" s="6">
        <f>Calculations!AA38</f>
        <v>2032170</v>
      </c>
      <c r="Z12" s="6">
        <f>Calculations!AB38</f>
        <v>2013340</v>
      </c>
      <c r="AA12" s="6">
        <f>Calculations!AC38</f>
        <v>1993460</v>
      </c>
      <c r="AB12" s="6">
        <f>Calculations!AD38</f>
        <v>2039310</v>
      </c>
      <c r="AC12" s="6">
        <f>Calculations!AE38</f>
        <v>2095520</v>
      </c>
      <c r="AD12" s="6">
        <f>Calculations!AF38</f>
        <v>2144380</v>
      </c>
      <c r="AE12" s="6">
        <f>Calculations!AG38</f>
        <v>2201920</v>
      </c>
      <c r="AF12" s="6">
        <f>Calculations!AH38</f>
        <v>2258480</v>
      </c>
      <c r="AG12" s="6">
        <f>Calculations!AI38</f>
        <v>2306570</v>
      </c>
      <c r="AH12" s="6">
        <f>Calculations!AJ38</f>
        <v>2354240</v>
      </c>
      <c r="AI12" s="6">
        <f>Calculations!AK38</f>
        <v>2399180</v>
      </c>
      <c r="AJ12" s="6">
        <f>Calculations!AL38</f>
        <v>2444890</v>
      </c>
      <c r="AK12" s="6">
        <f>Calculations!AM38</f>
        <v>2492280</v>
      </c>
      <c r="AL12" s="6">
        <f>Calculations!AN38</f>
        <v>2528540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4.1678000000000006</v>
      </c>
      <c r="D13" s="5">
        <f>Calculations!F41</f>
        <v>5.8715999999999999</v>
      </c>
      <c r="E13" s="5">
        <f>Calculations!G41</f>
        <v>7.9604000000000008</v>
      </c>
      <c r="F13" s="5">
        <f>Calculations!H41</f>
        <v>9.7748000000000008</v>
      </c>
      <c r="G13" s="5">
        <f>Calculations!I41</f>
        <v>11.9147</v>
      </c>
      <c r="H13" s="5">
        <f>Calculations!J41</f>
        <v>14.0175</v>
      </c>
      <c r="I13" s="5">
        <f>Calculations!K41</f>
        <v>15.804600000000001</v>
      </c>
      <c r="J13" s="5">
        <f>Calculations!L41</f>
        <v>17.572800000000001</v>
      </c>
      <c r="K13" s="5">
        <f>Calculations!M41</f>
        <v>19.2409</v>
      </c>
      <c r="L13" s="5">
        <f>Calculations!N41</f>
        <v>20.937700000000003</v>
      </c>
      <c r="M13" s="5">
        <f>Calculations!O41</f>
        <v>22.699600000000004</v>
      </c>
      <c r="N13" s="5">
        <f>Calculations!P41</f>
        <v>24.047799999999999</v>
      </c>
      <c r="O13" s="5">
        <f>Calculations!Q41</f>
        <v>22.9068</v>
      </c>
      <c r="P13" s="5">
        <f>Calculations!R41</f>
        <v>22.669500000000003</v>
      </c>
      <c r="Q13" s="5">
        <f>Calculations!S41</f>
        <v>22.378299999999999</v>
      </c>
      <c r="R13" s="5">
        <f>Calculations!T41</f>
        <v>22.1249</v>
      </c>
      <c r="S13" s="5">
        <f>Calculations!U41</f>
        <v>21.826700000000002</v>
      </c>
      <c r="T13" s="5">
        <f>Calculations!V41</f>
        <v>21.5334</v>
      </c>
      <c r="U13" s="5">
        <f>Calculations!W41</f>
        <v>21.284200000000002</v>
      </c>
      <c r="V13" s="5">
        <f>Calculations!X41</f>
        <v>21.037099999999999</v>
      </c>
      <c r="W13" s="5">
        <f>Calculations!Y41</f>
        <v>20.804000000000002</v>
      </c>
      <c r="X13" s="5">
        <f>Calculations!Z41</f>
        <v>20.567399999999999</v>
      </c>
      <c r="Y13" s="5">
        <f>Calculations!AA41</f>
        <v>20.3217</v>
      </c>
      <c r="Z13" s="5">
        <f>Calculations!AB41</f>
        <v>20.133400000000002</v>
      </c>
      <c r="AA13" s="5">
        <f>Calculations!AC41</f>
        <v>19.9346</v>
      </c>
      <c r="AB13" s="5">
        <f>Calculations!AD41</f>
        <v>20.3931</v>
      </c>
      <c r="AC13" s="5">
        <f>Calculations!AE41</f>
        <v>20.955200000000001</v>
      </c>
      <c r="AD13" s="5">
        <f>Calculations!AF41</f>
        <v>21.4438</v>
      </c>
      <c r="AE13" s="5">
        <f>Calculations!AG41</f>
        <v>22.019199999999998</v>
      </c>
      <c r="AF13" s="5">
        <f>Calculations!AH41</f>
        <v>22.584799999999998</v>
      </c>
      <c r="AG13" s="5">
        <f>Calculations!AI41</f>
        <v>23.065699999999996</v>
      </c>
      <c r="AH13" s="5">
        <f>Calculations!AJ41</f>
        <v>23.542400000000001</v>
      </c>
      <c r="AI13" s="5">
        <f>Calculations!AK41</f>
        <v>23.991800000000001</v>
      </c>
      <c r="AJ13" s="5">
        <f>Calculations!AL41</f>
        <v>24.448900000000002</v>
      </c>
      <c r="AK13" s="5">
        <f>Calculations!AM41</f>
        <v>24.922799999999999</v>
      </c>
      <c r="AL13" s="5">
        <f>Calculations!AN41</f>
        <v>25.285399999999999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0.16079475308641974</v>
      </c>
      <c r="D14" s="5">
        <f>Calculations!F42</f>
        <v>0.22652777777777777</v>
      </c>
      <c r="E14" s="5">
        <f>Calculations!G42</f>
        <v>0.30711419753086422</v>
      </c>
      <c r="F14" s="5">
        <f>Calculations!H42</f>
        <v>0.37711419753086417</v>
      </c>
      <c r="G14" s="5">
        <f>Calculations!I42</f>
        <v>0.45967206790123455</v>
      </c>
      <c r="H14" s="5">
        <f>Calculations!J42</f>
        <v>0.54079861111111116</v>
      </c>
      <c r="I14" s="5">
        <f>Calculations!K42</f>
        <v>0.60974537037037035</v>
      </c>
      <c r="J14" s="5">
        <f>Calculations!L42</f>
        <v>0.67796296296296299</v>
      </c>
      <c r="K14" s="5">
        <f>Calculations!M42</f>
        <v>0.74231867283950614</v>
      </c>
      <c r="L14" s="5">
        <f>Calculations!N42</f>
        <v>0.80778163580246909</v>
      </c>
      <c r="M14" s="5">
        <f>Calculations!O42</f>
        <v>0.87575617283950613</v>
      </c>
      <c r="N14" s="5">
        <f>Calculations!P42</f>
        <v>0.92777006172839505</v>
      </c>
      <c r="O14" s="5">
        <f>Calculations!Q42</f>
        <v>0.88375000000000004</v>
      </c>
      <c r="P14" s="5">
        <f>Calculations!R42</f>
        <v>0.87459490740740742</v>
      </c>
      <c r="Q14" s="5">
        <f>Calculations!S42</f>
        <v>0.86336033950617286</v>
      </c>
      <c r="R14" s="5">
        <f>Calculations!T42</f>
        <v>0.85358410493827164</v>
      </c>
      <c r="S14" s="5">
        <f>Calculations!U42</f>
        <v>0.84207947530864202</v>
      </c>
      <c r="T14" s="5">
        <f>Calculations!V42</f>
        <v>0.83076388888888886</v>
      </c>
      <c r="U14" s="5">
        <f>Calculations!W42</f>
        <v>0.82114969135802474</v>
      </c>
      <c r="V14" s="5">
        <f>Calculations!X42</f>
        <v>0.811616512345679</v>
      </c>
      <c r="W14" s="5">
        <f>Calculations!Y42</f>
        <v>0.80262345679012348</v>
      </c>
      <c r="X14" s="5">
        <f>Calculations!Z42</f>
        <v>0.79349537037037032</v>
      </c>
      <c r="Y14" s="5">
        <f>Calculations!AA42</f>
        <v>0.78401620370370373</v>
      </c>
      <c r="Z14" s="5">
        <f>Calculations!AB42</f>
        <v>0.77675154320987649</v>
      </c>
      <c r="AA14" s="5">
        <f>Calculations!AC42</f>
        <v>0.76908179012345679</v>
      </c>
      <c r="AB14" s="5">
        <f>Calculations!AD42</f>
        <v>0.78677083333333331</v>
      </c>
      <c r="AC14" s="5">
        <f>Calculations!AE42</f>
        <v>0.80845679012345684</v>
      </c>
      <c r="AD14" s="5">
        <f>Calculations!AF42</f>
        <v>0.82730709876543207</v>
      </c>
      <c r="AE14" s="5">
        <f>Calculations!AG42</f>
        <v>0.84950617283950614</v>
      </c>
      <c r="AF14" s="5">
        <f>Calculations!AH42</f>
        <v>0.87132716049382719</v>
      </c>
      <c r="AG14" s="5">
        <f>Calculations!AI42</f>
        <v>0.88988040123456791</v>
      </c>
      <c r="AH14" s="5">
        <f>Calculations!AJ42</f>
        <v>0.90827160493827164</v>
      </c>
      <c r="AI14" s="5">
        <f>Calculations!AK42</f>
        <v>0.92560956790123461</v>
      </c>
      <c r="AJ14" s="5">
        <f>Calculations!AL42</f>
        <v>0.9432445987654321</v>
      </c>
      <c r="AK14" s="5">
        <f>Calculations!AM42</f>
        <v>0.96152777777777776</v>
      </c>
      <c r="AL14" s="5">
        <f>Calculations!AN42</f>
        <v>0.97551697530864201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178620</v>
      </c>
      <c r="D16" s="6">
        <f>Calculations!F44</f>
        <v>251640</v>
      </c>
      <c r="E16" s="6">
        <f>Calculations!G44</f>
        <v>341160</v>
      </c>
      <c r="F16" s="6">
        <f>Calculations!H44</f>
        <v>418920</v>
      </c>
      <c r="G16" s="6">
        <f>Calculations!I44</f>
        <v>510630</v>
      </c>
      <c r="H16" s="6">
        <f>Calculations!J44</f>
        <v>600750</v>
      </c>
      <c r="I16" s="6">
        <f>Calculations!K44</f>
        <v>677340</v>
      </c>
      <c r="J16" s="6">
        <f>Calculations!L44</f>
        <v>753120</v>
      </c>
      <c r="K16" s="6">
        <f>Calculations!M44</f>
        <v>824610</v>
      </c>
      <c r="L16" s="6">
        <f>Calculations!N44</f>
        <v>897330</v>
      </c>
      <c r="M16" s="6">
        <f>Calculations!O44</f>
        <v>972840</v>
      </c>
      <c r="N16" s="6">
        <f>Calculations!P44</f>
        <v>1030620</v>
      </c>
      <c r="O16" s="6">
        <f>Calculations!Q44</f>
        <v>981720</v>
      </c>
      <c r="P16" s="6">
        <f>Calculations!R44</f>
        <v>971550</v>
      </c>
      <c r="Q16" s="6">
        <f>Calculations!S44</f>
        <v>959070</v>
      </c>
      <c r="R16" s="6">
        <f>Calculations!T44</f>
        <v>948210</v>
      </c>
      <c r="S16" s="6">
        <f>Calculations!U44</f>
        <v>935430</v>
      </c>
      <c r="T16" s="6">
        <f>Calculations!V44</f>
        <v>922860</v>
      </c>
      <c r="U16" s="6">
        <f>Calculations!W44</f>
        <v>912180</v>
      </c>
      <c r="V16" s="6">
        <f>Calculations!X44</f>
        <v>901590</v>
      </c>
      <c r="W16" s="6">
        <f>Calculations!Y44</f>
        <v>891600</v>
      </c>
      <c r="X16" s="6">
        <f>Calculations!Z44</f>
        <v>881460</v>
      </c>
      <c r="Y16" s="6">
        <f>Calculations!AA44</f>
        <v>870930</v>
      </c>
      <c r="Z16" s="6">
        <f>Calculations!AB44</f>
        <v>862860</v>
      </c>
      <c r="AA16" s="6">
        <f>Calculations!AC44</f>
        <v>854340</v>
      </c>
      <c r="AB16" s="6">
        <f>Calculations!AD44</f>
        <v>873990</v>
      </c>
      <c r="AC16" s="6">
        <f>Calculations!AE44</f>
        <v>898080</v>
      </c>
      <c r="AD16" s="6">
        <f>Calculations!AF44</f>
        <v>919020</v>
      </c>
      <c r="AE16" s="6">
        <f>Calculations!AG44</f>
        <v>943680</v>
      </c>
      <c r="AF16" s="6">
        <f>Calculations!AH44</f>
        <v>967920</v>
      </c>
      <c r="AG16" s="6">
        <f>Calculations!AI44</f>
        <v>988530</v>
      </c>
      <c r="AH16" s="6">
        <f>Calculations!AJ44</f>
        <v>1008960</v>
      </c>
      <c r="AI16" s="6">
        <f>Calculations!AK44</f>
        <v>1028220</v>
      </c>
      <c r="AJ16" s="6">
        <f>Calculations!AL44</f>
        <v>1047810</v>
      </c>
      <c r="AK16" s="6">
        <f>Calculations!AM44</f>
        <v>1068120</v>
      </c>
      <c r="AL16" s="6">
        <f>Calculations!AN44</f>
        <v>1083660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1.7862</v>
      </c>
      <c r="D17" s="5">
        <f>Calculations!F47</f>
        <v>2.5164000000000004</v>
      </c>
      <c r="E17" s="5">
        <f>Calculations!G47</f>
        <v>3.4116</v>
      </c>
      <c r="F17" s="5">
        <f>Calculations!H47</f>
        <v>4.1892000000000005</v>
      </c>
      <c r="G17" s="5">
        <f>Calculations!I47</f>
        <v>5.1063000000000001</v>
      </c>
      <c r="H17" s="5">
        <f>Calculations!J47</f>
        <v>6.0075000000000003</v>
      </c>
      <c r="I17" s="5">
        <f>Calculations!K47</f>
        <v>6.7734000000000005</v>
      </c>
      <c r="J17" s="5">
        <f>Calculations!L47</f>
        <v>7.5312000000000001</v>
      </c>
      <c r="K17" s="5">
        <f>Calculations!M47</f>
        <v>8.2461000000000002</v>
      </c>
      <c r="L17" s="5">
        <f>Calculations!N47</f>
        <v>8.9733000000000001</v>
      </c>
      <c r="M17" s="5">
        <f>Calculations!O47</f>
        <v>9.7284000000000006</v>
      </c>
      <c r="N17" s="5">
        <f>Calculations!P47</f>
        <v>10.3062</v>
      </c>
      <c r="O17" s="5">
        <f>Calculations!Q47</f>
        <v>9.8171999999999997</v>
      </c>
      <c r="P17" s="5">
        <f>Calculations!R47</f>
        <v>9.7155000000000005</v>
      </c>
      <c r="Q17" s="5">
        <f>Calculations!S47</f>
        <v>9.5907</v>
      </c>
      <c r="R17" s="5">
        <f>Calculations!T47</f>
        <v>9.4821000000000009</v>
      </c>
      <c r="S17" s="5">
        <f>Calculations!U47</f>
        <v>9.3543000000000003</v>
      </c>
      <c r="T17" s="5">
        <f>Calculations!V47</f>
        <v>9.2286000000000001</v>
      </c>
      <c r="U17" s="5">
        <f>Calculations!W47</f>
        <v>9.1218000000000004</v>
      </c>
      <c r="V17" s="5">
        <f>Calculations!X47</f>
        <v>9.015900000000002</v>
      </c>
      <c r="W17" s="5">
        <f>Calculations!Y47</f>
        <v>8.9160000000000004</v>
      </c>
      <c r="X17" s="5">
        <f>Calculations!Z47</f>
        <v>8.8146000000000004</v>
      </c>
      <c r="Y17" s="5">
        <f>Calculations!AA47</f>
        <v>8.7093000000000007</v>
      </c>
      <c r="Z17" s="5">
        <f>Calculations!AB47</f>
        <v>8.6286000000000005</v>
      </c>
      <c r="AA17" s="5">
        <f>Calculations!AC47</f>
        <v>8.5434000000000019</v>
      </c>
      <c r="AB17" s="5">
        <f>Calculations!AD47</f>
        <v>8.7399000000000004</v>
      </c>
      <c r="AC17" s="5">
        <f>Calculations!AE47</f>
        <v>8.9807999999999986</v>
      </c>
      <c r="AD17" s="5">
        <f>Calculations!AF47</f>
        <v>9.190199999999999</v>
      </c>
      <c r="AE17" s="5">
        <f>Calculations!AG47</f>
        <v>9.4367999999999999</v>
      </c>
      <c r="AF17" s="5">
        <f>Calculations!AH47</f>
        <v>9.6792000000000016</v>
      </c>
      <c r="AG17" s="5">
        <f>Calculations!AI47</f>
        <v>9.8853000000000009</v>
      </c>
      <c r="AH17" s="5">
        <f>Calculations!AJ47</f>
        <v>10.089600000000001</v>
      </c>
      <c r="AI17" s="5">
        <f>Calculations!AK47</f>
        <v>10.2822</v>
      </c>
      <c r="AJ17" s="5">
        <f>Calculations!AL47</f>
        <v>10.478100000000001</v>
      </c>
      <c r="AK17" s="5">
        <f>Calculations!AM47</f>
        <v>10.6812</v>
      </c>
      <c r="AL17" s="5">
        <f>Calculations!AN47</f>
        <v>10.836600000000001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6.8912037037037036E-2</v>
      </c>
      <c r="D18" s="5">
        <f>Calculations!F48</f>
        <v>9.7083333333333327E-2</v>
      </c>
      <c r="E18" s="5">
        <f>Calculations!G48</f>
        <v>0.13162037037037036</v>
      </c>
      <c r="F18" s="5">
        <f>Calculations!H48</f>
        <v>0.16162037037037036</v>
      </c>
      <c r="G18" s="5">
        <f>Calculations!I48</f>
        <v>0.19700231481481481</v>
      </c>
      <c r="H18" s="5">
        <f>Calculations!J48</f>
        <v>0.23177083333333334</v>
      </c>
      <c r="I18" s="5">
        <f>Calculations!K48</f>
        <v>0.26131944444444444</v>
      </c>
      <c r="J18" s="5">
        <f>Calculations!L48</f>
        <v>0.29055555555555557</v>
      </c>
      <c r="K18" s="5">
        <f>Calculations!M48</f>
        <v>0.31813657407407409</v>
      </c>
      <c r="L18" s="5">
        <f>Calculations!N48</f>
        <v>0.34619212962962964</v>
      </c>
      <c r="M18" s="5">
        <f>Calculations!O48</f>
        <v>0.37532407407407409</v>
      </c>
      <c r="N18" s="5">
        <f>Calculations!P48</f>
        <v>0.39761574074074074</v>
      </c>
      <c r="O18" s="5">
        <f>Calculations!Q48</f>
        <v>0.37874999999999998</v>
      </c>
      <c r="P18" s="5">
        <f>Calculations!R48</f>
        <v>0.37482638888888886</v>
      </c>
      <c r="Q18" s="5">
        <f>Calculations!S48</f>
        <v>0.37001157407407409</v>
      </c>
      <c r="R18" s="5">
        <f>Calculations!T48</f>
        <v>0.36582175925925925</v>
      </c>
      <c r="S18" s="5">
        <f>Calculations!U48</f>
        <v>0.3608912037037037</v>
      </c>
      <c r="T18" s="5">
        <f>Calculations!V48</f>
        <v>0.35604166666666665</v>
      </c>
      <c r="U18" s="5">
        <f>Calculations!W48</f>
        <v>0.35192129629629632</v>
      </c>
      <c r="V18" s="5">
        <f>Calculations!X48</f>
        <v>0.34783564814814816</v>
      </c>
      <c r="W18" s="5">
        <f>Calculations!Y48</f>
        <v>0.3439814814814815</v>
      </c>
      <c r="X18" s="5">
        <f>Calculations!Z48</f>
        <v>0.34006944444444442</v>
      </c>
      <c r="Y18" s="5">
        <f>Calculations!AA48</f>
        <v>0.33600694444444446</v>
      </c>
      <c r="Z18" s="5">
        <f>Calculations!AB48</f>
        <v>0.33289351851851851</v>
      </c>
      <c r="AA18" s="5">
        <f>Calculations!AC48</f>
        <v>0.32960648148148147</v>
      </c>
      <c r="AB18" s="5">
        <f>Calculations!AD48</f>
        <v>0.33718749999999997</v>
      </c>
      <c r="AC18" s="5">
        <f>Calculations!AE48</f>
        <v>0.3464814814814815</v>
      </c>
      <c r="AD18" s="5">
        <f>Calculations!AF48</f>
        <v>0.35456018518518517</v>
      </c>
      <c r="AE18" s="5">
        <f>Calculations!AG48</f>
        <v>0.36407407407407405</v>
      </c>
      <c r="AF18" s="5">
        <f>Calculations!AH48</f>
        <v>0.37342592592592594</v>
      </c>
      <c r="AG18" s="5">
        <f>Calculations!AI48</f>
        <v>0.38137731481481479</v>
      </c>
      <c r="AH18" s="5">
        <f>Calculations!AJ48</f>
        <v>0.38925925925925925</v>
      </c>
      <c r="AI18" s="5">
        <f>Calculations!AK48</f>
        <v>0.3966898148148148</v>
      </c>
      <c r="AJ18" s="5">
        <f>Calculations!AL48</f>
        <v>0.40424768518518517</v>
      </c>
      <c r="AK18" s="5">
        <f>Calculations!AM48</f>
        <v>0.41208333333333336</v>
      </c>
      <c r="AL18" s="5">
        <f>Calculations!AN48</f>
        <v>0.4180787037037037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128975548</v>
      </c>
      <c r="D20" s="6">
        <f>Calculations!F50</f>
        <v>181700856</v>
      </c>
      <c r="E20" s="6">
        <f>Calculations!G50</f>
        <v>246340264</v>
      </c>
      <c r="F20" s="6">
        <f>Calculations!H50</f>
        <v>302488168</v>
      </c>
      <c r="G20" s="6">
        <f>Calculations!I50</f>
        <v>368708902</v>
      </c>
      <c r="H20" s="6">
        <f>Calculations!J50</f>
        <v>433781550</v>
      </c>
      <c r="I20" s="6">
        <f>Calculations!K50</f>
        <v>489084636</v>
      </c>
      <c r="J20" s="6">
        <f>Calculations!L50</f>
        <v>543802848</v>
      </c>
      <c r="K20" s="6">
        <f>Calculations!M50</f>
        <v>595423394</v>
      </c>
      <c r="L20" s="6">
        <f>Calculations!N50</f>
        <v>647932082</v>
      </c>
      <c r="M20" s="6">
        <f>Calculations!O50</f>
        <v>702455336</v>
      </c>
      <c r="N20" s="6">
        <f>Calculations!P50</f>
        <v>744176348</v>
      </c>
      <c r="O20" s="6">
        <f>Calculations!Q50</f>
        <v>708867288</v>
      </c>
      <c r="P20" s="6">
        <f>Calculations!R50</f>
        <v>701523870</v>
      </c>
      <c r="Q20" s="6">
        <f>Calculations!S50</f>
        <v>692512478</v>
      </c>
      <c r="R20" s="6">
        <f>Calculations!T50</f>
        <v>684670834</v>
      </c>
      <c r="S20" s="6">
        <f>Calculations!U50</f>
        <v>675442822</v>
      </c>
      <c r="T20" s="6">
        <f>Calculations!V50</f>
        <v>666366444</v>
      </c>
      <c r="U20" s="6">
        <f>Calculations!W50</f>
        <v>658654772</v>
      </c>
      <c r="V20" s="6">
        <f>Calculations!X50</f>
        <v>651008086</v>
      </c>
      <c r="W20" s="6">
        <f>Calculations!Y50</f>
        <v>643794640</v>
      </c>
      <c r="X20" s="6">
        <f>Calculations!Z50</f>
        <v>636472884</v>
      </c>
      <c r="Y20" s="6">
        <f>Calculations!AA50</f>
        <v>628869522</v>
      </c>
      <c r="Z20" s="6">
        <f>Calculations!AB50</f>
        <v>623042444</v>
      </c>
      <c r="AA20" s="6">
        <f>Calculations!AC50</f>
        <v>616890436</v>
      </c>
      <c r="AB20" s="6">
        <f>Calculations!AD50</f>
        <v>631079046</v>
      </c>
      <c r="AC20" s="6">
        <f>Calculations!AE50</f>
        <v>648473632</v>
      </c>
      <c r="AD20" s="6">
        <f>Calculations!AF50</f>
        <v>663593708</v>
      </c>
      <c r="AE20" s="6">
        <f>Calculations!AG50</f>
        <v>681399872</v>
      </c>
      <c r="AF20" s="6">
        <f>Calculations!AH50</f>
        <v>698902768</v>
      </c>
      <c r="AG20" s="6">
        <f>Calculations!AI50</f>
        <v>713784562</v>
      </c>
      <c r="AH20" s="6">
        <f>Calculations!AJ50</f>
        <v>728536384</v>
      </c>
      <c r="AI20" s="6">
        <f>Calculations!AK50</f>
        <v>742443388</v>
      </c>
      <c r="AJ20" s="6">
        <f>Calculations!AL50</f>
        <v>756588674</v>
      </c>
      <c r="AK20" s="6">
        <f>Calculations!AM50</f>
        <v>771253848</v>
      </c>
      <c r="AL20" s="6">
        <f>Calculations!AN50</f>
        <v>782474764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68.786958933333338</v>
      </c>
      <c r="D21" s="5">
        <f>Calculations!F53</f>
        <v>96.907123200000001</v>
      </c>
      <c r="E21" s="5">
        <f>Calculations!G53</f>
        <v>131.38147413333334</v>
      </c>
      <c r="F21" s="5">
        <f>Calculations!H53</f>
        <v>161.32702293333335</v>
      </c>
      <c r="G21" s="5">
        <f>Calculations!I53</f>
        <v>196.64474773333333</v>
      </c>
      <c r="H21" s="5">
        <f>Calculations!J53</f>
        <v>231.35015999999999</v>
      </c>
      <c r="I21" s="5">
        <f>Calculations!K53</f>
        <v>260.84513920000001</v>
      </c>
      <c r="J21" s="5">
        <f>Calculations!L53</f>
        <v>290.02818560000003</v>
      </c>
      <c r="K21" s="5">
        <f>Calculations!M53</f>
        <v>317.55914346666674</v>
      </c>
      <c r="L21" s="5">
        <f>Calculations!N53</f>
        <v>345.56377706666672</v>
      </c>
      <c r="M21" s="5">
        <f>Calculations!O53</f>
        <v>374.64284586666673</v>
      </c>
      <c r="N21" s="5">
        <f>Calculations!P53</f>
        <v>396.89405226666668</v>
      </c>
      <c r="O21" s="5">
        <f>Calculations!Q53</f>
        <v>378.0625536</v>
      </c>
      <c r="P21" s="5">
        <f>Calculations!R53</f>
        <v>374.14606399999997</v>
      </c>
      <c r="Q21" s="5">
        <f>Calculations!S53</f>
        <v>369.33998826666669</v>
      </c>
      <c r="R21" s="5">
        <f>Calculations!T53</f>
        <v>365.15777813333335</v>
      </c>
      <c r="S21" s="5">
        <f>Calculations!U53</f>
        <v>360.23617173333332</v>
      </c>
      <c r="T21" s="5">
        <f>Calculations!V53</f>
        <v>355.39543680000003</v>
      </c>
      <c r="U21" s="5">
        <f>Calculations!W53</f>
        <v>351.28254506666667</v>
      </c>
      <c r="V21" s="5">
        <f>Calculations!X53</f>
        <v>347.20431253333334</v>
      </c>
      <c r="W21" s="5">
        <f>Calculations!Y53</f>
        <v>343.35714133333335</v>
      </c>
      <c r="X21" s="5">
        <f>Calculations!Z53</f>
        <v>339.4522048</v>
      </c>
      <c r="Y21" s="5">
        <f>Calculations!AA53</f>
        <v>335.3970784</v>
      </c>
      <c r="Z21" s="5">
        <f>Calculations!AB53</f>
        <v>332.28930346666669</v>
      </c>
      <c r="AA21" s="5">
        <f>Calculations!AC53</f>
        <v>329.00823253333334</v>
      </c>
      <c r="AB21" s="5">
        <f>Calculations!AD53</f>
        <v>336.57549119999999</v>
      </c>
      <c r="AC21" s="5">
        <f>Calculations!AE53</f>
        <v>345.85260373333335</v>
      </c>
      <c r="AD21" s="5">
        <f>Calculations!AF53</f>
        <v>353.91664426666671</v>
      </c>
      <c r="AE21" s="5">
        <f>Calculations!AG53</f>
        <v>363.41326506666667</v>
      </c>
      <c r="AF21" s="5">
        <f>Calculations!AH53</f>
        <v>372.74814293333333</v>
      </c>
      <c r="AG21" s="5">
        <f>Calculations!AI53</f>
        <v>380.68509973333335</v>
      </c>
      <c r="AH21" s="5">
        <f>Calculations!AJ53</f>
        <v>388.55273813333332</v>
      </c>
      <c r="AI21" s="5">
        <f>Calculations!AK53</f>
        <v>395.9698069333333</v>
      </c>
      <c r="AJ21" s="5">
        <f>Calculations!AL53</f>
        <v>403.51395946666673</v>
      </c>
      <c r="AK21" s="5">
        <f>Calculations!AM53</f>
        <v>411.3353856</v>
      </c>
      <c r="AL21" s="5">
        <f>Calculations!AN53</f>
        <v>417.31987413333337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49.759084876543213</v>
      </c>
      <c r="D22" s="5">
        <f>Calculations!F54</f>
        <v>70.100638888888895</v>
      </c>
      <c r="E22" s="5">
        <f>Calculations!G54</f>
        <v>95.038682098765435</v>
      </c>
      <c r="F22" s="5">
        <f>Calculations!H54</f>
        <v>116.70068209876543</v>
      </c>
      <c r="G22" s="5">
        <f>Calculations!I54</f>
        <v>142.24880478395062</v>
      </c>
      <c r="H22" s="5">
        <f>Calculations!J54</f>
        <v>167.35399305555555</v>
      </c>
      <c r="I22" s="5">
        <f>Calculations!K54</f>
        <v>188.69006018518519</v>
      </c>
      <c r="J22" s="5">
        <f>Calculations!L54</f>
        <v>209.80048148148148</v>
      </c>
      <c r="K22" s="5">
        <f>Calculations!M54</f>
        <v>229.71581558641975</v>
      </c>
      <c r="L22" s="5">
        <f>Calculations!N54</f>
        <v>249.97379706790124</v>
      </c>
      <c r="M22" s="5">
        <f>Calculations!O54</f>
        <v>271.00900308641974</v>
      </c>
      <c r="N22" s="5">
        <f>Calculations!P54</f>
        <v>287.10507253086422</v>
      </c>
      <c r="O22" s="5">
        <f>Calculations!Q54</f>
        <v>273.48275000000001</v>
      </c>
      <c r="P22" s="5">
        <f>Calculations!R54</f>
        <v>270.64964120370371</v>
      </c>
      <c r="Q22" s="5">
        <f>Calculations!S54</f>
        <v>267.17302391975306</v>
      </c>
      <c r="R22" s="5">
        <f>Calculations!T54</f>
        <v>264.14769830246911</v>
      </c>
      <c r="S22" s="5">
        <f>Calculations!U54</f>
        <v>260.5875084876543</v>
      </c>
      <c r="T22" s="5">
        <f>Calculations!V54</f>
        <v>257.08581944444444</v>
      </c>
      <c r="U22" s="5">
        <f>Calculations!W54</f>
        <v>254.11063734567901</v>
      </c>
      <c r="V22" s="5">
        <f>Calculations!X54</f>
        <v>251.16052700617283</v>
      </c>
      <c r="W22" s="5">
        <f>Calculations!Y54</f>
        <v>248.37756172839505</v>
      </c>
      <c r="X22" s="5">
        <f>Calculations!Z54</f>
        <v>245.55281018518519</v>
      </c>
      <c r="Y22" s="5">
        <f>Calculations!AA54</f>
        <v>242.61941435185184</v>
      </c>
      <c r="Z22" s="5">
        <f>Calculations!AB54</f>
        <v>240.37131327160495</v>
      </c>
      <c r="AA22" s="5">
        <f>Calculations!AC54</f>
        <v>237.99785339506172</v>
      </c>
      <c r="AB22" s="5">
        <f>Calculations!AD54</f>
        <v>243.47185416666667</v>
      </c>
      <c r="AC22" s="5">
        <f>Calculations!AE54</f>
        <v>250.18272839506173</v>
      </c>
      <c r="AD22" s="5">
        <f>Calculations!AF54</f>
        <v>256.01609104938274</v>
      </c>
      <c r="AE22" s="5">
        <f>Calculations!AG54</f>
        <v>262.88575308641975</v>
      </c>
      <c r="AF22" s="5">
        <f>Calculations!AH54</f>
        <v>269.63841358024689</v>
      </c>
      <c r="AG22" s="5">
        <f>Calculations!AI54</f>
        <v>275.37984645061726</v>
      </c>
      <c r="AH22" s="5">
        <f>Calculations!AJ54</f>
        <v>281.07113580246914</v>
      </c>
      <c r="AI22" s="5">
        <f>Calculations!AK54</f>
        <v>286.4364922839506</v>
      </c>
      <c r="AJ22" s="5">
        <f>Calculations!AL54</f>
        <v>291.89377854938272</v>
      </c>
      <c r="AK22" s="5">
        <f>Calculations!AM54</f>
        <v>297.55163888888887</v>
      </c>
      <c r="AL22" s="5">
        <f>Calculations!AN54</f>
        <v>301.88069598765435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6" sqref="A36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36122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2528540</v>
      </c>
      <c r="C12" s="25">
        <f>(B12*'Reference Data'!$B$7*'Reference Data'!$B$8)/(5*60)</f>
        <v>25.285399999999999</v>
      </c>
    </row>
    <row r="13" spans="1:5" ht="15.75">
      <c r="A13" s="29" t="s">
        <v>81</v>
      </c>
      <c r="B13" s="27">
        <f>B4*'Reference Data'!B4</f>
        <v>1083660</v>
      </c>
      <c r="C13" s="25">
        <f>(B13*'Reference Data'!$B$7*'Reference Data'!$B$8)/(5*60)</f>
        <v>10.836600000000001</v>
      </c>
    </row>
    <row r="14" spans="1:5">
      <c r="A14" s="29" t="s">
        <v>145</v>
      </c>
      <c r="B14" s="55" t="s">
        <v>15</v>
      </c>
      <c r="C14" s="35">
        <f>B4/B3*'Reference Data'!B12</f>
        <v>6.3213499999999998</v>
      </c>
    </row>
    <row r="15" spans="1:5" ht="15.75">
      <c r="A15" s="29" t="s">
        <v>82</v>
      </c>
      <c r="B15" s="28">
        <f>B4*'Reference Data'!B5</f>
        <v>782474764</v>
      </c>
      <c r="C15" s="33">
        <f>(B15*'Reference Data'!B9*'Reference Data'!B10)/(5*60)</f>
        <v>417.31987413333337</v>
      </c>
    </row>
    <row r="16" spans="1:5">
      <c r="A16" s="29" t="s">
        <v>83</v>
      </c>
      <c r="B16" s="28">
        <f>B15*10</f>
        <v>7824747640</v>
      </c>
      <c r="C16" s="35">
        <f>C15*10</f>
        <v>4173.1987413333336</v>
      </c>
    </row>
    <row r="18" spans="1:3">
      <c r="A18" s="29" t="s">
        <v>84</v>
      </c>
      <c r="B18" s="57">
        <f>B12/B7</f>
        <v>1.8060999999999999E-3</v>
      </c>
      <c r="C18" s="36" t="s">
        <v>85</v>
      </c>
    </row>
    <row r="19" spans="1:3">
      <c r="A19" s="29" t="s">
        <v>86</v>
      </c>
      <c r="B19" s="57">
        <f>B13/B8</f>
        <v>1.8060999999999999E-3</v>
      </c>
      <c r="C19" s="36" t="s">
        <v>85</v>
      </c>
    </row>
    <row r="20" spans="1:3">
      <c r="A20" s="29" t="s">
        <v>146</v>
      </c>
      <c r="B20" s="57">
        <f>C14/C9</f>
        <v>1.8060999999999999E-3</v>
      </c>
      <c r="C20" s="36" t="s">
        <v>85</v>
      </c>
    </row>
    <row r="21" spans="1:3" ht="15.75">
      <c r="A21" s="29" t="s">
        <v>87</v>
      </c>
      <c r="B21" s="58">
        <f>B15/B10</f>
        <v>5.7174374240086042E-5</v>
      </c>
    </row>
    <row r="22" spans="1:3">
      <c r="A22" s="29" t="s">
        <v>88</v>
      </c>
      <c r="B22" s="57">
        <f>B16/B10</f>
        <v>5.717437424008605E-4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36122</v>
      </c>
    </row>
    <row r="5" spans="1:5">
      <c r="A5" s="26" t="s">
        <v>91</v>
      </c>
      <c r="B5" s="56">
        <f>E53/D53</f>
        <v>7.2243999999999976E-4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5.2015679999999995E-2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8.66928E-2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0.12136991999999999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8.66928E-2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0.1733856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0.52015679999999997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0.1733856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0.1733856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0.3467712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4.33464E-2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8.66928E-2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8.66928E-2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0.6935424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0.1733856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0.1733856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1.3870848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0.1733856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0.6935424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0.1733856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0.3467712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0.3467712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0.3467712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0.1733856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0.3467712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0.1733856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0.1733856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8.66928E-2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0.1733856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0.52015679999999997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0.1733856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0.1733856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0.1733856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0.6935424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9.3194759999999963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5954</v>
      </c>
      <c r="F4" s="3">
        <f>ROUNDUP(('Client Predictions &amp; Input'!$B$29-'Client Predictions &amp; Input'!$B$30)*F$28*'Client Predictions &amp; Input'!$B16,0)</f>
        <v>2434</v>
      </c>
      <c r="G4" s="3">
        <f>ROUNDUP(('Client Predictions &amp; Input'!$B$29-'Client Predictions &amp; Input'!$B$30)*G$28*'Client Predictions &amp; Input'!$B16,0)</f>
        <v>2984</v>
      </c>
      <c r="H4" s="3">
        <f>ROUNDUP(('Client Predictions &amp; Input'!$B$29-'Client Predictions &amp; Input'!$B$30)*H$28*'Client Predictions &amp; Input'!$B16,0)</f>
        <v>2592</v>
      </c>
      <c r="I4" s="3">
        <f>ROUNDUP(('Client Predictions &amp; Input'!$B$29-'Client Predictions &amp; Input'!$B$30)*I$28*'Client Predictions &amp; Input'!$B16,0)</f>
        <v>3057</v>
      </c>
      <c r="J4" s="3">
        <f>ROUNDUP(('Client Predictions &amp; Input'!$B$29-'Client Predictions &amp; Input'!$B$30)*J$28*'Client Predictions &amp; Input'!$B16,0)</f>
        <v>3004</v>
      </c>
      <c r="K4" s="3">
        <f>ROUNDUP(('Client Predictions &amp; Input'!$B$29-'Client Predictions &amp; Input'!$B$30)*K$28*'Client Predictions &amp; Input'!$B16,0)</f>
        <v>2553</v>
      </c>
      <c r="L4" s="3">
        <f>ROUNDUP(('Client Predictions &amp; Input'!$B$29-'Client Predictions &amp; Input'!$B$30)*L$28*'Client Predictions &amp; Input'!$B16,0)</f>
        <v>2526</v>
      </c>
      <c r="M4" s="3">
        <f>ROUNDUP(('Client Predictions &amp; Input'!$B$29-'Client Predictions &amp; Input'!$B$30)*M$28*'Client Predictions &amp; Input'!$B16,0)</f>
        <v>2383</v>
      </c>
      <c r="N4" s="3">
        <f>ROUNDUP(('Client Predictions &amp; Input'!$B$29-'Client Predictions &amp; Input'!$B$30)*N$28*'Client Predictions &amp; Input'!$B16,0)</f>
        <v>2424</v>
      </c>
      <c r="O4" s="3">
        <f>ROUNDUP(('Client Predictions &amp; Input'!$B$29-'Client Predictions &amp; Input'!$B$30)*O$28*'Client Predictions &amp; Input'!$B16,0)</f>
        <v>2517</v>
      </c>
      <c r="P4" s="3">
        <f>ROUNDUP(('Client Predictions &amp; Input'!$B$29-'Client Predictions &amp; Input'!$B$30)*P$28*'Client Predictions &amp; Input'!$B16,0)</f>
        <v>1926</v>
      </c>
      <c r="Q4">
        <f>ROUNDUP((($P$30*('Client Predictions &amp; Input'!$B$31)+SUM($Q$26:$AB$26))*Q$28)*'Client Predictions &amp; Input'!$B16,0)</f>
        <v>454</v>
      </c>
      <c r="R4">
        <f>ROUNDUP((($P$30*('Client Predictions &amp; Input'!$B$31)+SUM($Q$26:$AB$26))*R$28)*'Client Predictions &amp; Input'!$B16,0)</f>
        <v>513</v>
      </c>
      <c r="S4">
        <f>ROUNDUP((($P$30*('Client Predictions &amp; Input'!$B$31)+SUM($Q$26:$AB$26))*S$28)*'Client Predictions &amp; Input'!$B16,0)</f>
        <v>629</v>
      </c>
      <c r="T4">
        <f>ROUNDUP((($P$30*('Client Predictions &amp; Input'!$B$31)+SUM($Q$26:$AB$26))*T$28)*'Client Predictions &amp; Input'!$B16,0)</f>
        <v>546</v>
      </c>
      <c r="U4">
        <f>ROUNDUP((($P$30*('Client Predictions &amp; Input'!$B$31)+SUM($Q$26:$AB$26))*U$28)*'Client Predictions &amp; Input'!$B16,0)</f>
        <v>644</v>
      </c>
      <c r="V4">
        <f>ROUNDUP((($P$30*('Client Predictions &amp; Input'!$B$31)+SUM($Q$26:$AB$26))*V$28)*'Client Predictions &amp; Input'!$B16,0)</f>
        <v>633</v>
      </c>
      <c r="W4">
        <f>ROUNDUP((($P$30*('Client Predictions &amp; Input'!$B$31)+SUM($Q$26:$AB$26))*W$28)*'Client Predictions &amp; Input'!$B16,0)</f>
        <v>538</v>
      </c>
      <c r="X4">
        <f>ROUNDUP((($P$30*('Client Predictions &amp; Input'!$B$31)+SUM($Q$26:$AB$26))*X$28)*'Client Predictions &amp; Input'!$B16,0)</f>
        <v>532</v>
      </c>
      <c r="Y4">
        <f>ROUNDUP((($P$30*('Client Predictions &amp; Input'!$B$31)+SUM($Q$26:$AB$26))*Y$28)*'Client Predictions &amp; Input'!$B16,0)</f>
        <v>502</v>
      </c>
      <c r="Z4">
        <f>ROUNDUP((($P$30*('Client Predictions &amp; Input'!$B$31)+SUM($Q$26:$AB$26))*Z$28)*'Client Predictions &amp; Input'!$B16,0)</f>
        <v>511</v>
      </c>
      <c r="AA4">
        <f>ROUNDUP((($P$30*('Client Predictions &amp; Input'!$B$31)+SUM($Q$26:$AB$26))*AA$28)*'Client Predictions &amp; Input'!$B16,0)</f>
        <v>530</v>
      </c>
      <c r="AB4">
        <f>ROUNDUP((($P$30*('Client Predictions &amp; Input'!$B$31)+SUM($Q$26:$AB$26))*AB$28)*'Client Predictions &amp; Input'!$B16,0)</f>
        <v>406</v>
      </c>
      <c r="AC4">
        <f>ROUNDUP((($AB$30*('Client Predictions &amp; Input'!$B$32)+SUM($AC$26:$AN$26))*AC$28)*'Client Predictions &amp; Input'!$B16,0)</f>
        <v>1230</v>
      </c>
      <c r="AD4">
        <f>ROUNDUP((($AB$30*('Client Predictions &amp; Input'!$B$32)+SUM($AC$26:$AN$26))*AD$28)*'Client Predictions &amp; Input'!$B16,0)</f>
        <v>1389</v>
      </c>
      <c r="AE4">
        <f>ROUNDUP((($AB$30*('Client Predictions &amp; Input'!$B$32)+SUM($AC$26:$AN$26))*AE$28)*'Client Predictions &amp; Input'!$B16,0)</f>
        <v>1703</v>
      </c>
      <c r="AF4">
        <f>ROUNDUP((($AB$30*('Client Predictions &amp; Input'!$B$32)+SUM($AC$26:$AN$26))*AF$28)*'Client Predictions &amp; Input'!$B16,0)</f>
        <v>1479</v>
      </c>
      <c r="AG4">
        <f>ROUNDUP((($AB$30*('Client Predictions &amp; Input'!$B$32)+SUM($AC$26:$AN$26))*AG$28)*'Client Predictions &amp; Input'!$B16,0)</f>
        <v>1744</v>
      </c>
      <c r="AH4">
        <f>ROUNDUP((($AB$30*('Client Predictions &amp; Input'!$B$32)+SUM($AC$26:$AN$26))*AH$28)*'Client Predictions &amp; Input'!$B16,0)</f>
        <v>1714</v>
      </c>
      <c r="AI4">
        <f>ROUNDUP((($AB$30*('Client Predictions &amp; Input'!$B$32)+SUM($AC$26:$AN$26))*AI$28)*'Client Predictions &amp; Input'!$B16,0)</f>
        <v>1457</v>
      </c>
      <c r="AJ4">
        <f>ROUNDUP((($AB$30*('Client Predictions &amp; Input'!$B$32)+SUM($AC$26:$AN$26))*AJ$28)*'Client Predictions &amp; Input'!$B16,0)</f>
        <v>1442</v>
      </c>
      <c r="AK4">
        <f>ROUNDUP((($AB$30*('Client Predictions &amp; Input'!$B$32)+SUM($AC$26:$AN$26))*AK$28)*'Client Predictions &amp; Input'!$B16,0)</f>
        <v>1360</v>
      </c>
      <c r="AL4">
        <f>ROUNDUP((($AB$30*('Client Predictions &amp; Input'!$B$32)+SUM($AC$26:$AN$26))*AL$28)*'Client Predictions &amp; Input'!$B16,0)</f>
        <v>1384</v>
      </c>
      <c r="AM4">
        <f>ROUNDUP((($AB$30*('Client Predictions &amp; Input'!$B$32)+SUM($AC$26:$AN$26))*AM$28)*'Client Predictions &amp; Input'!$B16,0)</f>
        <v>1436</v>
      </c>
      <c r="AN4">
        <f>ROUNDUP((($AB$30*('Client Predictions &amp; Input'!$B$32)+SUM($AC$26:$AN$26))*AN$28)*'Client Predictions &amp; Input'!$B16,0)</f>
        <v>1099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3871</v>
      </c>
      <c r="R15">
        <f>ROUNDUP(F4*'Client Predictions &amp; Input'!$B$28,0)</f>
        <v>1583</v>
      </c>
      <c r="S15">
        <f>ROUNDUP(G4*'Client Predictions &amp; Input'!$B$28,0)</f>
        <v>1940</v>
      </c>
      <c r="T15">
        <f>ROUNDUP(H4*'Client Predictions &amp; Input'!$B$28,0)</f>
        <v>1685</v>
      </c>
      <c r="U15">
        <f>ROUNDUP(I4*'Client Predictions &amp; Input'!$B$28,0)</f>
        <v>1988</v>
      </c>
      <c r="V15">
        <f>ROUNDUP(J4*'Client Predictions &amp; Input'!$B$28,0)</f>
        <v>1953</v>
      </c>
      <c r="W15">
        <f>ROUNDUP(K4*'Client Predictions &amp; Input'!$B$28,0)</f>
        <v>1660</v>
      </c>
      <c r="X15">
        <f>ROUNDUP(L4*'Client Predictions &amp; Input'!$B$28,0)</f>
        <v>1642</v>
      </c>
      <c r="Y15">
        <f>ROUNDUP(M4*'Client Predictions &amp; Input'!$B$28,0)</f>
        <v>1549</v>
      </c>
      <c r="Z15">
        <f>ROUNDUP(N4*'Client Predictions &amp; Input'!$B$28,0)</f>
        <v>1576</v>
      </c>
      <c r="AA15">
        <f>ROUNDUP(O4*'Client Predictions &amp; Input'!$B$28,0)</f>
        <v>1637</v>
      </c>
      <c r="AB15">
        <f>ROUNDUP(P4*'Client Predictions &amp; Input'!$B$28,0)</f>
        <v>1252</v>
      </c>
      <c r="AC15" s="4">
        <f>ROUNDUP(((Q4+Q15)*('Client Predictions &amp; Input'!$B$28)),0)</f>
        <v>2812</v>
      </c>
      <c r="AD15">
        <f>ROUNDUP(((R4+R15)*('Client Predictions &amp; Input'!$B$28)),0)</f>
        <v>1363</v>
      </c>
      <c r="AE15">
        <f>ROUNDUP(((S4+S15)*('Client Predictions &amp; Input'!$B$28)),0)</f>
        <v>1670</v>
      </c>
      <c r="AF15">
        <f>ROUNDUP(((T4+T15)*('Client Predictions &amp; Input'!$B$28)),0)</f>
        <v>1451</v>
      </c>
      <c r="AG15">
        <f>ROUNDUP(((U4+U15)*('Client Predictions &amp; Input'!$B$28)),0)</f>
        <v>1711</v>
      </c>
      <c r="AH15">
        <f>ROUNDUP(((V4+V15)*('Client Predictions &amp; Input'!$B$28)),0)</f>
        <v>1681</v>
      </c>
      <c r="AI15">
        <f>ROUNDUP(((W4+W15)*('Client Predictions &amp; Input'!$B$28)),0)</f>
        <v>1429</v>
      </c>
      <c r="AJ15">
        <f>ROUNDUP(((X4+X15)*('Client Predictions &amp; Input'!$B$28)),0)</f>
        <v>1414</v>
      </c>
      <c r="AK15">
        <f>ROUNDUP(((Y4+Y15)*('Client Predictions &amp; Input'!$B$28)),0)</f>
        <v>1334</v>
      </c>
      <c r="AL15">
        <f>ROUNDUP(((Z4+Z15)*('Client Predictions &amp; Input'!$B$28)),0)</f>
        <v>1357</v>
      </c>
      <c r="AM15">
        <f>ROUNDUP(((AA4+AA15)*('Client Predictions &amp; Input'!$B$28)),0)</f>
        <v>1409</v>
      </c>
      <c r="AN15">
        <f>ROUNDUP(((AB4+AB15)*('Client Predictions &amp; Input'!$B$28)),0)</f>
        <v>1078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2084</v>
      </c>
      <c r="R26">
        <f>ROUNDUP(F4*(1-'Client Predictions &amp; Input'!$B$28),0)</f>
        <v>852</v>
      </c>
      <c r="S26">
        <f>ROUNDUP(G4*(1-'Client Predictions &amp; Input'!$B$28),0)</f>
        <v>1045</v>
      </c>
      <c r="T26">
        <f>ROUNDUP(H4*(1-'Client Predictions &amp; Input'!$B$28),0)</f>
        <v>908</v>
      </c>
      <c r="U26">
        <f>ROUNDUP(I4*(1-'Client Predictions &amp; Input'!$B$28),0)</f>
        <v>1070</v>
      </c>
      <c r="V26">
        <f>ROUNDUP(J4*(1-'Client Predictions &amp; Input'!$B$28),0)</f>
        <v>1052</v>
      </c>
      <c r="W26">
        <f>ROUNDUP(K4*(1-'Client Predictions &amp; Input'!$B$28),0)</f>
        <v>894</v>
      </c>
      <c r="X26">
        <f>ROUNDUP(L4*(1-'Client Predictions &amp; Input'!$B$28),0)</f>
        <v>885</v>
      </c>
      <c r="Y26">
        <f>ROUNDUP(M4*(1-'Client Predictions &amp; Input'!$B$28),0)</f>
        <v>835</v>
      </c>
      <c r="Z26">
        <f>ROUNDUP(N4*(1-'Client Predictions &amp; Input'!$B$28),0)</f>
        <v>849</v>
      </c>
      <c r="AA26">
        <f>ROUNDUP(O4*(1-'Client Predictions &amp; Input'!$B$28),0)</f>
        <v>881</v>
      </c>
      <c r="AB26">
        <f>ROUNDUP(P4*(1-'Client Predictions &amp; Input'!$B$28),0)</f>
        <v>675</v>
      </c>
      <c r="AC26" s="4">
        <f>ROUNDUP(((Q4+Q15)*(1-'Client Predictions &amp; Input'!$B$28))+(SUM(C5:E5)*(1-'Client Predictions &amp; Input'!$B$28)),0)</f>
        <v>1514</v>
      </c>
      <c r="AD26">
        <f>ROUNDUP(((R4+R15)*(1-'Client Predictions &amp; Input'!$B$28))+(F5)*(1-'Client Predictions &amp; Input'!$B$28),0)</f>
        <v>734</v>
      </c>
      <c r="AE26">
        <f>ROUNDUP(((S4+S15)*(1-'Client Predictions &amp; Input'!$B$28))+(G5)*(1-'Client Predictions &amp; Input'!$B$28),0)</f>
        <v>900</v>
      </c>
      <c r="AF26">
        <f>ROUNDUP(((T4+T15)*(1-'Client Predictions &amp; Input'!$B$28))+(H5)*(1-'Client Predictions &amp; Input'!$B$28),0)</f>
        <v>781</v>
      </c>
      <c r="AG26">
        <f>ROUNDUP(((U4+U15)*(1-'Client Predictions &amp; Input'!$B$28))+(I5)*(1-'Client Predictions &amp; Input'!$B$28),0)</f>
        <v>922</v>
      </c>
      <c r="AH26">
        <f>ROUNDUP(((V4+V15)*(1-'Client Predictions &amp; Input'!$B$28))+(J5)*(1-'Client Predictions &amp; Input'!$B$28),0)</f>
        <v>906</v>
      </c>
      <c r="AI26">
        <f>ROUNDUP(((W4+W15)*(1-'Client Predictions &amp; Input'!$B$28))+(K5)*(1-'Client Predictions &amp; Input'!$B$28),0)</f>
        <v>770</v>
      </c>
      <c r="AJ26">
        <f>ROUNDUP(((X4+X15)*(1-'Client Predictions &amp; Input'!$B$28))+(L5)*(1-'Client Predictions &amp; Input'!$B$28),0)</f>
        <v>761</v>
      </c>
      <c r="AK26">
        <f>ROUNDUP(((Y4+Y15)*(1-'Client Predictions &amp; Input'!$B$28))+(M5)*(1-'Client Predictions &amp; Input'!$B$28),0)</f>
        <v>718</v>
      </c>
      <c r="AL26">
        <f>ROUNDUP(((Z4+Z15)*(1-'Client Predictions &amp; Input'!$B$28))+(N5)*(1-'Client Predictions &amp; Input'!$B$28),0)</f>
        <v>731</v>
      </c>
      <c r="AM26">
        <f>ROUNDUP(((AA4+AA15)*(1-'Client Predictions &amp; Input'!$B$28))+(O5)*(1-'Client Predictions &amp; Input'!$B$28),0)</f>
        <v>759</v>
      </c>
      <c r="AN26">
        <f>ROUNDUP(((AB4+AB15)*(1-'Client Predictions &amp; Input'!$B$28))+(P5)*(1-'Client Predictions &amp; Input'!$B$28),0)</f>
        <v>581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5954</v>
      </c>
      <c r="F30">
        <f t="shared" si="0"/>
        <v>8388</v>
      </c>
      <c r="G30">
        <f t="shared" si="0"/>
        <v>11372</v>
      </c>
      <c r="H30">
        <f t="shared" si="0"/>
        <v>13964</v>
      </c>
      <c r="I30">
        <f t="shared" si="0"/>
        <v>17021</v>
      </c>
      <c r="J30">
        <f t="shared" si="0"/>
        <v>20025</v>
      </c>
      <c r="K30">
        <f t="shared" si="0"/>
        <v>22578</v>
      </c>
      <c r="L30">
        <f t="shared" si="0"/>
        <v>25104</v>
      </c>
      <c r="M30">
        <f t="shared" si="0"/>
        <v>27487</v>
      </c>
      <c r="N30">
        <f t="shared" si="0"/>
        <v>29911</v>
      </c>
      <c r="O30">
        <f t="shared" si="0"/>
        <v>32428</v>
      </c>
      <c r="P30">
        <f t="shared" si="0"/>
        <v>34354</v>
      </c>
      <c r="Q30">
        <f t="shared" si="0"/>
        <v>32724</v>
      </c>
      <c r="R30">
        <f t="shared" si="0"/>
        <v>32385</v>
      </c>
      <c r="S30">
        <f t="shared" si="0"/>
        <v>31969</v>
      </c>
      <c r="T30">
        <f t="shared" si="0"/>
        <v>31607</v>
      </c>
      <c r="U30">
        <f t="shared" si="0"/>
        <v>31181</v>
      </c>
      <c r="V30">
        <f t="shared" si="0"/>
        <v>30762</v>
      </c>
      <c r="W30">
        <f t="shared" si="0"/>
        <v>30406</v>
      </c>
      <c r="X30">
        <f t="shared" si="0"/>
        <v>30053</v>
      </c>
      <c r="Y30">
        <f t="shared" si="0"/>
        <v>29720</v>
      </c>
      <c r="Z30">
        <f t="shared" si="0"/>
        <v>29382</v>
      </c>
      <c r="AA30">
        <f t="shared" si="0"/>
        <v>29031</v>
      </c>
      <c r="AB30">
        <f t="shared" si="0"/>
        <v>28762</v>
      </c>
      <c r="AC30">
        <f t="shared" si="0"/>
        <v>28478</v>
      </c>
      <c r="AD30">
        <f t="shared" si="0"/>
        <v>29133</v>
      </c>
      <c r="AE30">
        <f t="shared" si="0"/>
        <v>29936</v>
      </c>
      <c r="AF30">
        <f t="shared" si="0"/>
        <v>30634</v>
      </c>
      <c r="AG30">
        <f t="shared" si="0"/>
        <v>31456</v>
      </c>
      <c r="AH30">
        <f t="shared" si="0"/>
        <v>32264</v>
      </c>
      <c r="AI30">
        <f t="shared" si="0"/>
        <v>32951</v>
      </c>
      <c r="AJ30">
        <f t="shared" si="0"/>
        <v>33632</v>
      </c>
      <c r="AK30">
        <f t="shared" si="0"/>
        <v>34274</v>
      </c>
      <c r="AL30">
        <f t="shared" si="0"/>
        <v>34927</v>
      </c>
      <c r="AM30">
        <f t="shared" si="0"/>
        <v>35604</v>
      </c>
      <c r="AN30">
        <f t="shared" si="0"/>
        <v>36122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5954</v>
      </c>
      <c r="F32">
        <f t="shared" si="1"/>
        <v>2434</v>
      </c>
      <c r="G32">
        <f t="shared" si="1"/>
        <v>2984</v>
      </c>
      <c r="H32">
        <f t="shared" si="1"/>
        <v>2592</v>
      </c>
      <c r="I32">
        <f t="shared" si="1"/>
        <v>3057</v>
      </c>
      <c r="J32">
        <f t="shared" si="1"/>
        <v>3004</v>
      </c>
      <c r="K32">
        <f t="shared" si="1"/>
        <v>2553</v>
      </c>
      <c r="L32">
        <f t="shared" si="1"/>
        <v>2526</v>
      </c>
      <c r="M32">
        <f t="shared" si="1"/>
        <v>2383</v>
      </c>
      <c r="N32">
        <f t="shared" si="1"/>
        <v>2424</v>
      </c>
      <c r="O32">
        <f t="shared" si="1"/>
        <v>2517</v>
      </c>
      <c r="P32">
        <f t="shared" si="1"/>
        <v>1926</v>
      </c>
      <c r="Q32">
        <f t="shared" si="1"/>
        <v>454</v>
      </c>
      <c r="R32">
        <f t="shared" si="1"/>
        <v>513</v>
      </c>
      <c r="S32">
        <f t="shared" si="1"/>
        <v>629</v>
      </c>
      <c r="T32">
        <f t="shared" si="1"/>
        <v>546</v>
      </c>
      <c r="U32">
        <f t="shared" si="1"/>
        <v>644</v>
      </c>
      <c r="V32">
        <f t="shared" si="1"/>
        <v>633</v>
      </c>
      <c r="W32">
        <f t="shared" si="1"/>
        <v>538</v>
      </c>
      <c r="X32">
        <f t="shared" si="1"/>
        <v>532</v>
      </c>
      <c r="Y32">
        <f t="shared" si="1"/>
        <v>502</v>
      </c>
      <c r="Z32">
        <f t="shared" si="1"/>
        <v>511</v>
      </c>
      <c r="AA32">
        <f t="shared" si="1"/>
        <v>530</v>
      </c>
      <c r="AB32">
        <f t="shared" si="1"/>
        <v>406</v>
      </c>
      <c r="AC32">
        <f t="shared" si="1"/>
        <v>1230</v>
      </c>
      <c r="AD32">
        <f t="shared" si="1"/>
        <v>1389</v>
      </c>
      <c r="AE32">
        <f t="shared" si="1"/>
        <v>1703</v>
      </c>
      <c r="AF32">
        <f t="shared" si="1"/>
        <v>1479</v>
      </c>
      <c r="AG32">
        <f t="shared" si="1"/>
        <v>1744</v>
      </c>
      <c r="AH32">
        <f t="shared" si="1"/>
        <v>1714</v>
      </c>
      <c r="AI32">
        <f t="shared" si="1"/>
        <v>1457</v>
      </c>
      <c r="AJ32">
        <f t="shared" si="1"/>
        <v>1442</v>
      </c>
      <c r="AK32">
        <f t="shared" si="1"/>
        <v>1360</v>
      </c>
      <c r="AL32">
        <f t="shared" si="1"/>
        <v>1384</v>
      </c>
      <c r="AM32">
        <f t="shared" si="1"/>
        <v>1436</v>
      </c>
      <c r="AN32">
        <f t="shared" si="1"/>
        <v>1099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13576</v>
      </c>
      <c r="F35" s="6">
        <f>ROUNDUP(F30*'Reference Data'!$B$1,0)</f>
        <v>19125</v>
      </c>
      <c r="G35" s="6">
        <f>ROUNDUP(G30*'Reference Data'!$B$1,0)</f>
        <v>25929</v>
      </c>
      <c r="H35" s="6">
        <f>ROUNDUP(H30*'Reference Data'!$B$1,0)</f>
        <v>31838</v>
      </c>
      <c r="I35" s="6">
        <f>ROUNDUP(I30*'Reference Data'!$B$1,0)</f>
        <v>38808</v>
      </c>
      <c r="J35" s="6">
        <f>ROUNDUP(J30*'Reference Data'!$B$1,0)</f>
        <v>45657</v>
      </c>
      <c r="K35" s="6">
        <f>ROUNDUP(K30*'Reference Data'!$B$1,0)</f>
        <v>51478</v>
      </c>
      <c r="L35" s="6">
        <f>ROUNDUP(L30*'Reference Data'!$B$1,0)</f>
        <v>57238</v>
      </c>
      <c r="M35" s="6">
        <f>ROUNDUP(M30*'Reference Data'!$B$1,0)</f>
        <v>62671</v>
      </c>
      <c r="N35" s="6">
        <f>ROUNDUP(N30*'Reference Data'!$B$1,0)</f>
        <v>68198</v>
      </c>
      <c r="O35" s="6">
        <f>ROUNDUP(O30*'Reference Data'!$B$1,0)</f>
        <v>73936</v>
      </c>
      <c r="P35" s="6">
        <f>ROUNDUP(P30*'Reference Data'!$B$1,0)</f>
        <v>78328</v>
      </c>
      <c r="Q35" s="6">
        <f>ROUNDUP(Q30*'Reference Data'!$B$1,0)</f>
        <v>74611</v>
      </c>
      <c r="R35" s="6">
        <f>ROUNDUP(R30*'Reference Data'!$B$1,0)</f>
        <v>73838</v>
      </c>
      <c r="S35" s="6">
        <f>ROUNDUP(S30*'Reference Data'!$B$1,0)</f>
        <v>72890</v>
      </c>
      <c r="T35" s="6">
        <f>ROUNDUP(T30*'Reference Data'!$B$1,0)</f>
        <v>72064</v>
      </c>
      <c r="U35" s="6">
        <f>ROUNDUP(U30*'Reference Data'!$B$1,0)</f>
        <v>71093</v>
      </c>
      <c r="V35" s="6">
        <f>ROUNDUP(V30*'Reference Data'!$B$1,0)</f>
        <v>70138</v>
      </c>
      <c r="W35" s="6">
        <f>ROUNDUP(W30*'Reference Data'!$B$1,0)</f>
        <v>69326</v>
      </c>
      <c r="X35" s="6">
        <f>ROUNDUP(X30*'Reference Data'!$B$1,0)</f>
        <v>68521</v>
      </c>
      <c r="Y35" s="6">
        <f>ROUNDUP(Y30*'Reference Data'!$B$1,0)</f>
        <v>67762</v>
      </c>
      <c r="Z35" s="6">
        <f>ROUNDUP(Z30*'Reference Data'!$B$1,0)</f>
        <v>66991</v>
      </c>
      <c r="AA35" s="6">
        <f>ROUNDUP(AA30*'Reference Data'!$B$1,0)</f>
        <v>66191</v>
      </c>
      <c r="AB35" s="6">
        <f>ROUNDUP(AB30*'Reference Data'!$B$1,0)</f>
        <v>65578</v>
      </c>
      <c r="AC35" s="6">
        <f>ROUNDUP(AC30*'Reference Data'!$B$1,0)</f>
        <v>64930</v>
      </c>
      <c r="AD35" s="6">
        <f>ROUNDUP(AD30*'Reference Data'!$B$1,0)</f>
        <v>66424</v>
      </c>
      <c r="AE35" s="6">
        <f>ROUNDUP(AE30*'Reference Data'!$B$1,0)</f>
        <v>68255</v>
      </c>
      <c r="AF35" s="6">
        <f>ROUNDUP(AF30*'Reference Data'!$B$1,0)</f>
        <v>69846</v>
      </c>
      <c r="AG35" s="6">
        <f>ROUNDUP(AG30*'Reference Data'!$B$1,0)</f>
        <v>71720</v>
      </c>
      <c r="AH35" s="6">
        <f>ROUNDUP(AH30*'Reference Data'!$B$1,0)</f>
        <v>73562</v>
      </c>
      <c r="AI35" s="6">
        <f>ROUNDUP(AI30*'Reference Data'!$B$1,0)</f>
        <v>75129</v>
      </c>
      <c r="AJ35" s="6">
        <f>ROUNDUP(AJ30*'Reference Data'!$B$1,0)</f>
        <v>76681</v>
      </c>
      <c r="AK35" s="6">
        <f>ROUNDUP(AK30*'Reference Data'!$B$1,0)</f>
        <v>78145</v>
      </c>
      <c r="AL35" s="6">
        <f>ROUNDUP(AL30*'Reference Data'!$B$1,0)</f>
        <v>79634</v>
      </c>
      <c r="AM35" s="6">
        <f>ROUNDUP(AM30*'Reference Data'!$B$1,0)</f>
        <v>81178</v>
      </c>
      <c r="AN35" s="6">
        <f>ROUNDUP(AN30*'Reference Data'!$B$1,0)</f>
        <v>82359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22388</v>
      </c>
      <c r="F36" s="6">
        <f>ROUNDUP(F30*'Reference Data'!$B$2,0)</f>
        <v>31539</v>
      </c>
      <c r="G36" s="6">
        <f>ROUNDUP(G30*'Reference Data'!$B$2,0)</f>
        <v>42759</v>
      </c>
      <c r="H36" s="6">
        <f>ROUNDUP(H30*'Reference Data'!$B$2,0)</f>
        <v>52505</v>
      </c>
      <c r="I36" s="6">
        <f>ROUNDUP(I30*'Reference Data'!$B$2,0)</f>
        <v>63999</v>
      </c>
      <c r="J36" s="6">
        <f>ROUNDUP(J30*'Reference Data'!$B$2,0)</f>
        <v>75294</v>
      </c>
      <c r="K36" s="6">
        <f>ROUNDUP(K30*'Reference Data'!$B$2,0)</f>
        <v>84894</v>
      </c>
      <c r="L36" s="6">
        <f>ROUNDUP(L30*'Reference Data'!$B$2,0)</f>
        <v>94392</v>
      </c>
      <c r="M36" s="6">
        <f>ROUNDUP(M30*'Reference Data'!$B$2,0)</f>
        <v>103352</v>
      </c>
      <c r="N36" s="6">
        <f>ROUNDUP(N30*'Reference Data'!$B$2,0)</f>
        <v>112466</v>
      </c>
      <c r="O36" s="6">
        <f>ROUNDUP(O30*'Reference Data'!$B$2,0)</f>
        <v>121930</v>
      </c>
      <c r="P36" s="6">
        <f>ROUNDUP(P30*'Reference Data'!$B$2,0)</f>
        <v>129172</v>
      </c>
      <c r="Q36" s="6">
        <f>ROUNDUP(Q30*'Reference Data'!$B$2,0)</f>
        <v>123043</v>
      </c>
      <c r="R36" s="6">
        <f>ROUNDUP(R30*'Reference Data'!$B$2,0)</f>
        <v>121768</v>
      </c>
      <c r="S36" s="6">
        <f>ROUNDUP(S30*'Reference Data'!$B$2,0)</f>
        <v>120204</v>
      </c>
      <c r="T36" s="6">
        <f>ROUNDUP(T30*'Reference Data'!$B$2,0)</f>
        <v>118843</v>
      </c>
      <c r="U36" s="6">
        <f>ROUNDUP(U30*'Reference Data'!$B$2,0)</f>
        <v>117241</v>
      </c>
      <c r="V36" s="6">
        <f>ROUNDUP(V30*'Reference Data'!$B$2,0)</f>
        <v>115666</v>
      </c>
      <c r="W36" s="6">
        <f>ROUNDUP(W30*'Reference Data'!$B$2,0)</f>
        <v>114327</v>
      </c>
      <c r="X36" s="6">
        <f>ROUNDUP(X30*'Reference Data'!$B$2,0)</f>
        <v>113000</v>
      </c>
      <c r="Y36" s="6">
        <f>ROUNDUP(Y30*'Reference Data'!$B$2,0)</f>
        <v>111748</v>
      </c>
      <c r="Z36" s="6">
        <f>ROUNDUP(Z30*'Reference Data'!$B$2,0)</f>
        <v>110477</v>
      </c>
      <c r="AA36" s="6">
        <f>ROUNDUP(AA30*'Reference Data'!$B$2,0)</f>
        <v>109157</v>
      </c>
      <c r="AB36" s="6">
        <f>ROUNDUP(AB30*'Reference Data'!$B$2,0)</f>
        <v>108146</v>
      </c>
      <c r="AC36" s="6">
        <f>ROUNDUP(AC30*'Reference Data'!$B$2,0)</f>
        <v>107078</v>
      </c>
      <c r="AD36" s="6">
        <f>ROUNDUP(AD30*'Reference Data'!$B$2,0)</f>
        <v>109541</v>
      </c>
      <c r="AE36" s="6">
        <f>ROUNDUP(AE30*'Reference Data'!$B$2,0)</f>
        <v>112560</v>
      </c>
      <c r="AF36" s="6">
        <f>ROUNDUP(AF30*'Reference Data'!$B$2,0)</f>
        <v>115184</v>
      </c>
      <c r="AG36" s="6">
        <f>ROUNDUP(AG30*'Reference Data'!$B$2,0)</f>
        <v>118275</v>
      </c>
      <c r="AH36" s="6">
        <f>ROUNDUP(AH30*'Reference Data'!$B$2,0)</f>
        <v>121313</v>
      </c>
      <c r="AI36" s="6">
        <f>ROUNDUP(AI30*'Reference Data'!$B$2,0)</f>
        <v>123896</v>
      </c>
      <c r="AJ36" s="6">
        <f>ROUNDUP(AJ30*'Reference Data'!$B$2,0)</f>
        <v>126457</v>
      </c>
      <c r="AK36" s="6">
        <f>ROUNDUP(AK30*'Reference Data'!$B$2,0)</f>
        <v>128871</v>
      </c>
      <c r="AL36" s="6">
        <f>ROUNDUP(AL30*'Reference Data'!$B$2,0)</f>
        <v>131326</v>
      </c>
      <c r="AM36" s="6">
        <f>ROUNDUP(AM30*'Reference Data'!$B$2,0)</f>
        <v>133872</v>
      </c>
      <c r="AN36" s="6">
        <f>ROUNDUP(AN30*'Reference Data'!$B$2,0)</f>
        <v>135819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416780</v>
      </c>
      <c r="F38" s="6">
        <f>ROUNDUP(F30*'Reference Data'!$B$3,0)</f>
        <v>587160</v>
      </c>
      <c r="G38" s="6">
        <f>ROUNDUP(G30*'Reference Data'!$B$3,0)</f>
        <v>796040</v>
      </c>
      <c r="H38" s="6">
        <f>ROUNDUP(H30*'Reference Data'!$B$3,0)</f>
        <v>977480</v>
      </c>
      <c r="I38" s="6">
        <f>ROUNDUP(I30*'Reference Data'!$B$3,0)</f>
        <v>1191470</v>
      </c>
      <c r="J38" s="6">
        <f>ROUNDUP(J30*'Reference Data'!$B$3,0)</f>
        <v>1401750</v>
      </c>
      <c r="K38" s="6">
        <f>ROUNDUP(K30*'Reference Data'!$B$3,0)</f>
        <v>1580460</v>
      </c>
      <c r="L38" s="6">
        <f>ROUNDUP(L30*'Reference Data'!$B$3,0)</f>
        <v>1757280</v>
      </c>
      <c r="M38" s="6">
        <f>ROUNDUP(M30*'Reference Data'!$B$3,0)</f>
        <v>1924090</v>
      </c>
      <c r="N38" s="6">
        <f>ROUNDUP(N30*'Reference Data'!$B$3,0)</f>
        <v>2093770</v>
      </c>
      <c r="O38" s="6">
        <f>ROUNDUP(O30*'Reference Data'!$B$3,0)</f>
        <v>2269960</v>
      </c>
      <c r="P38" s="6">
        <f>ROUNDUP(P30*'Reference Data'!$B$3,0)</f>
        <v>2404780</v>
      </c>
      <c r="Q38" s="6">
        <f>ROUNDUP(Q30*'Reference Data'!$B$3,0)</f>
        <v>2290680</v>
      </c>
      <c r="R38" s="6">
        <f>ROUNDUP(R30*'Reference Data'!$B$3,0)</f>
        <v>2266950</v>
      </c>
      <c r="S38" s="6">
        <f>ROUNDUP(S30*'Reference Data'!$B$3,0)</f>
        <v>2237830</v>
      </c>
      <c r="T38" s="6">
        <f>ROUNDUP(T30*'Reference Data'!$B$3,0)</f>
        <v>2212490</v>
      </c>
      <c r="U38" s="6">
        <f>ROUNDUP(U30*'Reference Data'!$B$3,0)</f>
        <v>2182670</v>
      </c>
      <c r="V38" s="6">
        <f>ROUNDUP(V30*'Reference Data'!$B$3,0)</f>
        <v>2153340</v>
      </c>
      <c r="W38" s="6">
        <f>ROUNDUP(W30*'Reference Data'!$B$3,0)</f>
        <v>2128420</v>
      </c>
      <c r="X38" s="6">
        <f>ROUNDUP(X30*'Reference Data'!$B$3,0)</f>
        <v>2103710</v>
      </c>
      <c r="Y38" s="6">
        <f>ROUNDUP(Y30*'Reference Data'!$B$3,0)</f>
        <v>2080400</v>
      </c>
      <c r="Z38" s="6">
        <f>ROUNDUP(Z30*'Reference Data'!$B$3,0)</f>
        <v>2056740</v>
      </c>
      <c r="AA38" s="6">
        <f>ROUNDUP(AA30*'Reference Data'!$B$3,0)</f>
        <v>2032170</v>
      </c>
      <c r="AB38" s="6">
        <f>ROUNDUP(AB30*'Reference Data'!$B$3,0)</f>
        <v>2013340</v>
      </c>
      <c r="AC38" s="6">
        <f>ROUNDUP(AC30*'Reference Data'!$B$3,0)</f>
        <v>1993460</v>
      </c>
      <c r="AD38" s="6">
        <f>ROUNDUP(AD30*'Reference Data'!$B$3,0)</f>
        <v>2039310</v>
      </c>
      <c r="AE38" s="6">
        <f>ROUNDUP(AE30*'Reference Data'!$B$3,0)</f>
        <v>2095520</v>
      </c>
      <c r="AF38" s="6">
        <f>ROUNDUP(AF30*'Reference Data'!$B$3,0)</f>
        <v>2144380</v>
      </c>
      <c r="AG38" s="6">
        <f>ROUNDUP(AG30*'Reference Data'!$B$3,0)</f>
        <v>2201920</v>
      </c>
      <c r="AH38" s="6">
        <f>ROUNDUP(AH30*'Reference Data'!$B$3,0)</f>
        <v>2258480</v>
      </c>
      <c r="AI38" s="6">
        <f>ROUNDUP(AI30*'Reference Data'!$B$3,0)</f>
        <v>2306570</v>
      </c>
      <c r="AJ38" s="6">
        <f>ROUNDUP(AJ30*'Reference Data'!$B$3,0)</f>
        <v>2354240</v>
      </c>
      <c r="AK38" s="6">
        <f>ROUNDUP(AK30*'Reference Data'!$B$3,0)</f>
        <v>2399180</v>
      </c>
      <c r="AL38" s="6">
        <f>ROUNDUP(AL30*'Reference Data'!$B$3,0)</f>
        <v>2444890</v>
      </c>
      <c r="AM38" s="6">
        <f>ROUNDUP(AM30*'Reference Data'!$B$3,0)</f>
        <v>2492280</v>
      </c>
      <c r="AN38" s="6">
        <f>ROUNDUP(AN30*'Reference Data'!$B$3,0)</f>
        <v>2528540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25006.799999999999</v>
      </c>
      <c r="F39" s="6">
        <f>'Reference Data'!$B$7*F38</f>
        <v>35229.599999999999</v>
      </c>
      <c r="G39" s="6">
        <f>'Reference Data'!$B$7*G38</f>
        <v>47762.400000000001</v>
      </c>
      <c r="H39" s="6">
        <f>'Reference Data'!$B$7*H38</f>
        <v>58648.799999999996</v>
      </c>
      <c r="I39" s="6">
        <f>'Reference Data'!$B$7*I38</f>
        <v>71488.2</v>
      </c>
      <c r="J39" s="6">
        <f>'Reference Data'!$B$7*J38</f>
        <v>84105</v>
      </c>
      <c r="K39" s="6">
        <f>'Reference Data'!$B$7*K38</f>
        <v>94827.599999999991</v>
      </c>
      <c r="L39" s="6">
        <f>'Reference Data'!$B$7*L38</f>
        <v>105436.8</v>
      </c>
      <c r="M39" s="6">
        <f>'Reference Data'!$B$7*M38</f>
        <v>115445.4</v>
      </c>
      <c r="N39" s="6">
        <f>'Reference Data'!$B$7*N38</f>
        <v>125626.2</v>
      </c>
      <c r="O39" s="6">
        <f>'Reference Data'!$B$7*O38</f>
        <v>136197.6</v>
      </c>
      <c r="P39" s="6">
        <f>'Reference Data'!$B$7*P38</f>
        <v>144286.79999999999</v>
      </c>
      <c r="Q39" s="6">
        <f>'Reference Data'!$B$7*Q38</f>
        <v>137440.79999999999</v>
      </c>
      <c r="R39" s="6">
        <f>'Reference Data'!$B$7*R38</f>
        <v>136017</v>
      </c>
      <c r="S39" s="6">
        <f>'Reference Data'!$B$7*S38</f>
        <v>134269.79999999999</v>
      </c>
      <c r="T39" s="6">
        <f>'Reference Data'!$B$7*T38</f>
        <v>132749.4</v>
      </c>
      <c r="U39" s="6">
        <f>'Reference Data'!$B$7*U38</f>
        <v>130960.2</v>
      </c>
      <c r="V39" s="6">
        <f>'Reference Data'!$B$7*V38</f>
        <v>129200.4</v>
      </c>
      <c r="W39" s="6">
        <f>'Reference Data'!$B$7*W38</f>
        <v>127705.2</v>
      </c>
      <c r="X39" s="6">
        <f>'Reference Data'!$B$7*X38</f>
        <v>126222.59999999999</v>
      </c>
      <c r="Y39" s="6">
        <f>'Reference Data'!$B$7*Y38</f>
        <v>124824</v>
      </c>
      <c r="Z39" s="6">
        <f>'Reference Data'!$B$7*Z38</f>
        <v>123404.4</v>
      </c>
      <c r="AA39" s="6">
        <f>'Reference Data'!$B$7*AA38</f>
        <v>121930.2</v>
      </c>
      <c r="AB39" s="6">
        <f>'Reference Data'!$B$7*AB38</f>
        <v>120800.4</v>
      </c>
      <c r="AC39" s="6">
        <f>'Reference Data'!$B$7*AC38</f>
        <v>119607.59999999999</v>
      </c>
      <c r="AD39" s="6">
        <f>'Reference Data'!$B$7*AD38</f>
        <v>122358.59999999999</v>
      </c>
      <c r="AE39" s="6">
        <f>'Reference Data'!$B$7*AE38</f>
        <v>125731.2</v>
      </c>
      <c r="AF39" s="6">
        <f>'Reference Data'!$B$7*AF38</f>
        <v>128662.79999999999</v>
      </c>
      <c r="AG39" s="6">
        <f>'Reference Data'!$B$7*AG38</f>
        <v>132115.19999999998</v>
      </c>
      <c r="AH39" s="6">
        <f>'Reference Data'!$B$7*AH38</f>
        <v>135508.79999999999</v>
      </c>
      <c r="AI39" s="6">
        <f>'Reference Data'!$B$7*AI38</f>
        <v>138394.19999999998</v>
      </c>
      <c r="AJ39" s="6">
        <f>'Reference Data'!$B$7*AJ38</f>
        <v>141254.39999999999</v>
      </c>
      <c r="AK39" s="6">
        <f>'Reference Data'!$B$7*AK38</f>
        <v>143950.79999999999</v>
      </c>
      <c r="AL39" s="6">
        <f>'Reference Data'!$B$7*AL38</f>
        <v>146693.4</v>
      </c>
      <c r="AM39" s="6">
        <f>'Reference Data'!$B$7*AM38</f>
        <v>149536.79999999999</v>
      </c>
      <c r="AN39" s="6">
        <f>'Reference Data'!$B$7*AN38</f>
        <v>151712.4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1250.3400000000001</v>
      </c>
      <c r="F40" s="6">
        <f>F39*'Reference Data'!$B$8</f>
        <v>1761.48</v>
      </c>
      <c r="G40" s="6">
        <f>G39*'Reference Data'!$B$8</f>
        <v>2388.1200000000003</v>
      </c>
      <c r="H40" s="6">
        <f>H39*'Reference Data'!$B$8</f>
        <v>2932.44</v>
      </c>
      <c r="I40" s="6">
        <f>I39*'Reference Data'!$B$8</f>
        <v>3574.41</v>
      </c>
      <c r="J40" s="6">
        <f>J39*'Reference Data'!$B$8</f>
        <v>4205.25</v>
      </c>
      <c r="K40" s="6">
        <f>K39*'Reference Data'!$B$8</f>
        <v>4741.38</v>
      </c>
      <c r="L40" s="6">
        <f>L39*'Reference Data'!$B$8</f>
        <v>5271.84</v>
      </c>
      <c r="M40" s="6">
        <f>M39*'Reference Data'!$B$8</f>
        <v>5772.27</v>
      </c>
      <c r="N40" s="6">
        <f>N39*'Reference Data'!$B$8</f>
        <v>6281.31</v>
      </c>
      <c r="O40" s="6">
        <f>O39*'Reference Data'!$B$8</f>
        <v>6809.880000000001</v>
      </c>
      <c r="P40" s="6">
        <f>P39*'Reference Data'!$B$8</f>
        <v>7214.34</v>
      </c>
      <c r="Q40" s="6">
        <f>Q39*'Reference Data'!$B$8</f>
        <v>6872.04</v>
      </c>
      <c r="R40" s="6">
        <f>R39*'Reference Data'!$B$8</f>
        <v>6800.85</v>
      </c>
      <c r="S40" s="6">
        <f>S39*'Reference Data'!$B$8</f>
        <v>6713.49</v>
      </c>
      <c r="T40" s="6">
        <f>T39*'Reference Data'!$B$8</f>
        <v>6637.47</v>
      </c>
      <c r="U40" s="6">
        <f>U39*'Reference Data'!$B$8</f>
        <v>6548.01</v>
      </c>
      <c r="V40" s="6">
        <f>V39*'Reference Data'!$B$8</f>
        <v>6460.02</v>
      </c>
      <c r="W40" s="6">
        <f>W39*'Reference Data'!$B$8</f>
        <v>6385.26</v>
      </c>
      <c r="X40" s="6">
        <f>X39*'Reference Data'!$B$8</f>
        <v>6311.13</v>
      </c>
      <c r="Y40" s="6">
        <f>Y39*'Reference Data'!$B$8</f>
        <v>6241.2000000000007</v>
      </c>
      <c r="Z40" s="6">
        <f>Z39*'Reference Data'!$B$8</f>
        <v>6170.22</v>
      </c>
      <c r="AA40" s="6">
        <f>AA39*'Reference Data'!$B$8</f>
        <v>6096.51</v>
      </c>
      <c r="AB40" s="6">
        <f>AB39*'Reference Data'!$B$8</f>
        <v>6040.02</v>
      </c>
      <c r="AC40" s="6">
        <f>AC39*'Reference Data'!$B$8</f>
        <v>5980.38</v>
      </c>
      <c r="AD40" s="6">
        <f>AD39*'Reference Data'!$B$8</f>
        <v>6117.93</v>
      </c>
      <c r="AE40" s="6">
        <f>AE39*'Reference Data'!$B$8</f>
        <v>6286.56</v>
      </c>
      <c r="AF40" s="6">
        <f>AF39*'Reference Data'!$B$8</f>
        <v>6433.1399999999994</v>
      </c>
      <c r="AG40" s="6">
        <f>AG39*'Reference Data'!$B$8</f>
        <v>6605.7599999999993</v>
      </c>
      <c r="AH40" s="6">
        <f>AH39*'Reference Data'!$B$8</f>
        <v>6775.44</v>
      </c>
      <c r="AI40" s="6">
        <f>AI39*'Reference Data'!$B$8</f>
        <v>6919.7099999999991</v>
      </c>
      <c r="AJ40" s="6">
        <f>AJ39*'Reference Data'!$B$8</f>
        <v>7062.72</v>
      </c>
      <c r="AK40" s="6">
        <f>AK39*'Reference Data'!$B$8</f>
        <v>7197.54</v>
      </c>
      <c r="AL40" s="6">
        <f>AL39*'Reference Data'!$B$8</f>
        <v>7334.67</v>
      </c>
      <c r="AM40" s="6">
        <f>AM39*'Reference Data'!$B$8</f>
        <v>7476.84</v>
      </c>
      <c r="AN40" s="6">
        <f>AN39*'Reference Data'!$B$8</f>
        <v>7585.62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4.1678000000000006</v>
      </c>
      <c r="F41" s="5">
        <f t="shared" ref="F41:AN41" si="3">F40/(5*60)</f>
        <v>5.8715999999999999</v>
      </c>
      <c r="G41" s="5">
        <f t="shared" si="3"/>
        <v>7.9604000000000008</v>
      </c>
      <c r="H41" s="5">
        <f t="shared" si="3"/>
        <v>9.7748000000000008</v>
      </c>
      <c r="I41" s="5">
        <f t="shared" si="3"/>
        <v>11.9147</v>
      </c>
      <c r="J41" s="5">
        <f t="shared" si="3"/>
        <v>14.0175</v>
      </c>
      <c r="K41" s="5">
        <f t="shared" si="3"/>
        <v>15.804600000000001</v>
      </c>
      <c r="L41" s="5">
        <f t="shared" si="3"/>
        <v>17.572800000000001</v>
      </c>
      <c r="M41" s="5">
        <f t="shared" si="3"/>
        <v>19.2409</v>
      </c>
      <c r="N41" s="5">
        <f t="shared" si="3"/>
        <v>20.937700000000003</v>
      </c>
      <c r="O41" s="5">
        <f t="shared" si="3"/>
        <v>22.699600000000004</v>
      </c>
      <c r="P41" s="5">
        <f t="shared" si="3"/>
        <v>24.047799999999999</v>
      </c>
      <c r="Q41" s="5">
        <f t="shared" si="3"/>
        <v>22.9068</v>
      </c>
      <c r="R41" s="5">
        <f t="shared" si="3"/>
        <v>22.669500000000003</v>
      </c>
      <c r="S41" s="5">
        <f t="shared" si="3"/>
        <v>22.378299999999999</v>
      </c>
      <c r="T41" s="5">
        <f t="shared" si="3"/>
        <v>22.1249</v>
      </c>
      <c r="U41" s="5">
        <f t="shared" si="3"/>
        <v>21.826700000000002</v>
      </c>
      <c r="V41" s="5">
        <f t="shared" si="3"/>
        <v>21.5334</v>
      </c>
      <c r="W41" s="5">
        <f t="shared" si="3"/>
        <v>21.284200000000002</v>
      </c>
      <c r="X41" s="5">
        <f t="shared" si="3"/>
        <v>21.037099999999999</v>
      </c>
      <c r="Y41" s="5">
        <f t="shared" si="3"/>
        <v>20.804000000000002</v>
      </c>
      <c r="Z41" s="5">
        <f t="shared" si="3"/>
        <v>20.567399999999999</v>
      </c>
      <c r="AA41" s="5">
        <f t="shared" si="3"/>
        <v>20.3217</v>
      </c>
      <c r="AB41" s="5">
        <f t="shared" si="3"/>
        <v>20.133400000000002</v>
      </c>
      <c r="AC41" s="5">
        <f t="shared" si="3"/>
        <v>19.9346</v>
      </c>
      <c r="AD41" s="5">
        <f t="shared" si="3"/>
        <v>20.3931</v>
      </c>
      <c r="AE41" s="5">
        <f t="shared" si="3"/>
        <v>20.955200000000001</v>
      </c>
      <c r="AF41" s="5">
        <f t="shared" si="3"/>
        <v>21.4438</v>
      </c>
      <c r="AG41" s="5">
        <f t="shared" si="3"/>
        <v>22.019199999999998</v>
      </c>
      <c r="AH41" s="5">
        <f t="shared" si="3"/>
        <v>22.584799999999998</v>
      </c>
      <c r="AI41" s="5">
        <f t="shared" si="3"/>
        <v>23.065699999999996</v>
      </c>
      <c r="AJ41" s="5">
        <f t="shared" si="3"/>
        <v>23.542400000000001</v>
      </c>
      <c r="AK41" s="5">
        <f t="shared" si="3"/>
        <v>23.991800000000001</v>
      </c>
      <c r="AL41" s="5">
        <f t="shared" si="3"/>
        <v>24.448900000000002</v>
      </c>
      <c r="AM41" s="5">
        <f t="shared" si="3"/>
        <v>24.922799999999999</v>
      </c>
      <c r="AN41" s="5">
        <f t="shared" si="3"/>
        <v>25.285399999999999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0.16079475308641974</v>
      </c>
      <c r="F42" s="5">
        <f t="shared" ref="F42:AN42" si="5">F38/(30*24*60*60)</f>
        <v>0.22652777777777777</v>
      </c>
      <c r="G42" s="5">
        <f t="shared" si="5"/>
        <v>0.30711419753086422</v>
      </c>
      <c r="H42" s="5">
        <f t="shared" si="5"/>
        <v>0.37711419753086417</v>
      </c>
      <c r="I42" s="5">
        <f t="shared" si="5"/>
        <v>0.45967206790123455</v>
      </c>
      <c r="J42" s="5">
        <f t="shared" si="5"/>
        <v>0.54079861111111116</v>
      </c>
      <c r="K42" s="5">
        <f t="shared" si="5"/>
        <v>0.60974537037037035</v>
      </c>
      <c r="L42" s="5">
        <f t="shared" si="5"/>
        <v>0.67796296296296299</v>
      </c>
      <c r="M42" s="5">
        <f t="shared" si="5"/>
        <v>0.74231867283950614</v>
      </c>
      <c r="N42" s="5">
        <f t="shared" si="5"/>
        <v>0.80778163580246909</v>
      </c>
      <c r="O42" s="5">
        <f t="shared" si="5"/>
        <v>0.87575617283950613</v>
      </c>
      <c r="P42" s="5">
        <f t="shared" si="5"/>
        <v>0.92777006172839505</v>
      </c>
      <c r="Q42" s="5">
        <f t="shared" si="5"/>
        <v>0.88375000000000004</v>
      </c>
      <c r="R42" s="5">
        <f t="shared" si="5"/>
        <v>0.87459490740740742</v>
      </c>
      <c r="S42" s="5">
        <f t="shared" si="5"/>
        <v>0.86336033950617286</v>
      </c>
      <c r="T42" s="5">
        <f t="shared" si="5"/>
        <v>0.85358410493827164</v>
      </c>
      <c r="U42" s="5">
        <f t="shared" si="5"/>
        <v>0.84207947530864202</v>
      </c>
      <c r="V42" s="5">
        <f t="shared" si="5"/>
        <v>0.83076388888888886</v>
      </c>
      <c r="W42" s="5">
        <f t="shared" si="5"/>
        <v>0.82114969135802474</v>
      </c>
      <c r="X42" s="5">
        <f t="shared" si="5"/>
        <v>0.811616512345679</v>
      </c>
      <c r="Y42" s="5">
        <f t="shared" si="5"/>
        <v>0.80262345679012348</v>
      </c>
      <c r="Z42" s="5">
        <f t="shared" si="5"/>
        <v>0.79349537037037032</v>
      </c>
      <c r="AA42" s="5">
        <f t="shared" si="5"/>
        <v>0.78401620370370373</v>
      </c>
      <c r="AB42" s="5">
        <f t="shared" si="5"/>
        <v>0.77675154320987649</v>
      </c>
      <c r="AC42" s="5">
        <f t="shared" si="5"/>
        <v>0.76908179012345679</v>
      </c>
      <c r="AD42" s="5">
        <f t="shared" si="5"/>
        <v>0.78677083333333331</v>
      </c>
      <c r="AE42" s="5">
        <f t="shared" si="5"/>
        <v>0.80845679012345684</v>
      </c>
      <c r="AF42" s="5">
        <f t="shared" si="5"/>
        <v>0.82730709876543207</v>
      </c>
      <c r="AG42" s="5">
        <f t="shared" si="5"/>
        <v>0.84950617283950614</v>
      </c>
      <c r="AH42" s="5">
        <f t="shared" si="5"/>
        <v>0.87132716049382719</v>
      </c>
      <c r="AI42" s="5">
        <f t="shared" si="5"/>
        <v>0.88988040123456791</v>
      </c>
      <c r="AJ42" s="5">
        <f t="shared" si="5"/>
        <v>0.90827160493827164</v>
      </c>
      <c r="AK42" s="5">
        <f t="shared" si="5"/>
        <v>0.92560956790123461</v>
      </c>
      <c r="AL42" s="5">
        <f t="shared" si="5"/>
        <v>0.9432445987654321</v>
      </c>
      <c r="AM42" s="5">
        <f t="shared" si="5"/>
        <v>0.96152777777777776</v>
      </c>
      <c r="AN42" s="5">
        <f t="shared" si="5"/>
        <v>0.97551697530864201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178620</v>
      </c>
      <c r="F44" s="6">
        <f>ROUNDUP(F30*'Reference Data'!$B$4,0)</f>
        <v>251640</v>
      </c>
      <c r="G44" s="6">
        <f>ROUNDUP(G30*'Reference Data'!$B$4,0)</f>
        <v>341160</v>
      </c>
      <c r="H44" s="6">
        <f>ROUNDUP(H30*'Reference Data'!$B$4,0)</f>
        <v>418920</v>
      </c>
      <c r="I44" s="6">
        <f>ROUNDUP(I30*'Reference Data'!$B$4,0)</f>
        <v>510630</v>
      </c>
      <c r="J44" s="6">
        <f>ROUNDUP(J30*'Reference Data'!$B$4,0)</f>
        <v>600750</v>
      </c>
      <c r="K44" s="6">
        <f>ROUNDUP(K30*'Reference Data'!$B$4,0)</f>
        <v>677340</v>
      </c>
      <c r="L44" s="6">
        <f>ROUNDUP(L30*'Reference Data'!$B$4,0)</f>
        <v>753120</v>
      </c>
      <c r="M44" s="6">
        <f>ROUNDUP(M30*'Reference Data'!$B$4,0)</f>
        <v>824610</v>
      </c>
      <c r="N44" s="6">
        <f>ROUNDUP(N30*'Reference Data'!$B$4,0)</f>
        <v>897330</v>
      </c>
      <c r="O44" s="6">
        <f>ROUNDUP(O30*'Reference Data'!$B$4,0)</f>
        <v>972840</v>
      </c>
      <c r="P44" s="6">
        <f>ROUNDUP(P30*'Reference Data'!$B$4,0)</f>
        <v>1030620</v>
      </c>
      <c r="Q44" s="6">
        <f>ROUNDUP(Q30*'Reference Data'!$B$4,0)</f>
        <v>981720</v>
      </c>
      <c r="R44" s="6">
        <f>ROUNDUP(R30*'Reference Data'!$B$4,0)</f>
        <v>971550</v>
      </c>
      <c r="S44" s="6">
        <f>ROUNDUP(S30*'Reference Data'!$B$4,0)</f>
        <v>959070</v>
      </c>
      <c r="T44" s="6">
        <f>ROUNDUP(T30*'Reference Data'!$B$4,0)</f>
        <v>948210</v>
      </c>
      <c r="U44" s="6">
        <f>ROUNDUP(U30*'Reference Data'!$B$4,0)</f>
        <v>935430</v>
      </c>
      <c r="V44" s="6">
        <f>ROUNDUP(V30*'Reference Data'!$B$4,0)</f>
        <v>922860</v>
      </c>
      <c r="W44" s="6">
        <f>ROUNDUP(W30*'Reference Data'!$B$4,0)</f>
        <v>912180</v>
      </c>
      <c r="X44" s="6">
        <f>ROUNDUP(X30*'Reference Data'!$B$4,0)</f>
        <v>901590</v>
      </c>
      <c r="Y44" s="6">
        <f>ROUNDUP(Y30*'Reference Data'!$B$4,0)</f>
        <v>891600</v>
      </c>
      <c r="Z44" s="6">
        <f>ROUNDUP(Z30*'Reference Data'!$B$4,0)</f>
        <v>881460</v>
      </c>
      <c r="AA44" s="6">
        <f>ROUNDUP(AA30*'Reference Data'!$B$4,0)</f>
        <v>870930</v>
      </c>
      <c r="AB44" s="6">
        <f>ROUNDUP(AB30*'Reference Data'!$B$4,0)</f>
        <v>862860</v>
      </c>
      <c r="AC44" s="6">
        <f>ROUNDUP(AC30*'Reference Data'!$B$4,0)</f>
        <v>854340</v>
      </c>
      <c r="AD44" s="6">
        <f>ROUNDUP(AD30*'Reference Data'!$B$4,0)</f>
        <v>873990</v>
      </c>
      <c r="AE44" s="6">
        <f>ROUNDUP(AE30*'Reference Data'!$B$4,0)</f>
        <v>898080</v>
      </c>
      <c r="AF44" s="6">
        <f>ROUNDUP(AF30*'Reference Data'!$B$4,0)</f>
        <v>919020</v>
      </c>
      <c r="AG44" s="6">
        <f>ROUNDUP(AG30*'Reference Data'!$B$4,0)</f>
        <v>943680</v>
      </c>
      <c r="AH44" s="6">
        <f>ROUNDUP(AH30*'Reference Data'!$B$4,0)</f>
        <v>967920</v>
      </c>
      <c r="AI44" s="6">
        <f>ROUNDUP(AI30*'Reference Data'!$B$4,0)</f>
        <v>988530</v>
      </c>
      <c r="AJ44" s="6">
        <f>ROUNDUP(AJ30*'Reference Data'!$B$4,0)</f>
        <v>1008960</v>
      </c>
      <c r="AK44" s="6">
        <f>ROUNDUP(AK30*'Reference Data'!$B$4,0)</f>
        <v>1028220</v>
      </c>
      <c r="AL44" s="6">
        <f>ROUNDUP(AL30*'Reference Data'!$B$4,0)</f>
        <v>1047810</v>
      </c>
      <c r="AM44" s="6">
        <f>ROUNDUP(AM30*'Reference Data'!$B$4,0)</f>
        <v>1068120</v>
      </c>
      <c r="AN44" s="6">
        <f>ROUNDUP(AN30*'Reference Data'!$B$4,0)</f>
        <v>1083660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10717.199999999999</v>
      </c>
      <c r="F45" s="6">
        <f>F44*'Reference Data'!$B$7</f>
        <v>15098.4</v>
      </c>
      <c r="G45" s="6">
        <f>G44*'Reference Data'!$B$7</f>
        <v>20469.599999999999</v>
      </c>
      <c r="H45" s="6">
        <f>H44*'Reference Data'!$B$7</f>
        <v>25135.200000000001</v>
      </c>
      <c r="I45" s="6">
        <f>I44*'Reference Data'!$B$7</f>
        <v>30637.8</v>
      </c>
      <c r="J45" s="6">
        <f>J44*'Reference Data'!$B$7</f>
        <v>36045</v>
      </c>
      <c r="K45" s="6">
        <f>K44*'Reference Data'!$B$7</f>
        <v>40640.400000000001</v>
      </c>
      <c r="L45" s="6">
        <f>L44*'Reference Data'!$B$7</f>
        <v>45187.199999999997</v>
      </c>
      <c r="M45" s="6">
        <f>M44*'Reference Data'!$B$7</f>
        <v>49476.6</v>
      </c>
      <c r="N45" s="6">
        <f>N44*'Reference Data'!$B$7</f>
        <v>53839.799999999996</v>
      </c>
      <c r="O45" s="6">
        <f>O44*'Reference Data'!$B$7</f>
        <v>58370.400000000001</v>
      </c>
      <c r="P45" s="6">
        <f>P44*'Reference Data'!$B$7</f>
        <v>61837.2</v>
      </c>
      <c r="Q45" s="6">
        <f>Q44*'Reference Data'!$B$7</f>
        <v>58903.199999999997</v>
      </c>
      <c r="R45" s="6">
        <f>R44*'Reference Data'!$B$7</f>
        <v>58293</v>
      </c>
      <c r="S45" s="6">
        <f>S44*'Reference Data'!$B$7</f>
        <v>57544.2</v>
      </c>
      <c r="T45" s="6">
        <f>T44*'Reference Data'!$B$7</f>
        <v>56892.6</v>
      </c>
      <c r="U45" s="6">
        <f>U44*'Reference Data'!$B$7</f>
        <v>56125.799999999996</v>
      </c>
      <c r="V45" s="6">
        <f>V44*'Reference Data'!$B$7</f>
        <v>55371.6</v>
      </c>
      <c r="W45" s="6">
        <f>W44*'Reference Data'!$B$7</f>
        <v>54730.799999999996</v>
      </c>
      <c r="X45" s="6">
        <f>X44*'Reference Data'!$B$7</f>
        <v>54095.4</v>
      </c>
      <c r="Y45" s="6">
        <f>Y44*'Reference Data'!$B$7</f>
        <v>53496</v>
      </c>
      <c r="Z45" s="6">
        <f>Z44*'Reference Data'!$B$7</f>
        <v>52887.6</v>
      </c>
      <c r="AA45" s="6">
        <f>AA44*'Reference Data'!$B$7</f>
        <v>52255.799999999996</v>
      </c>
      <c r="AB45" s="6">
        <f>AB44*'Reference Data'!$B$7</f>
        <v>51771.6</v>
      </c>
      <c r="AC45" s="6">
        <f>AC44*'Reference Data'!$B$7</f>
        <v>51260.4</v>
      </c>
      <c r="AD45" s="6">
        <f>AD44*'Reference Data'!$B$7</f>
        <v>52439.4</v>
      </c>
      <c r="AE45" s="6">
        <f>AE44*'Reference Data'!$B$7</f>
        <v>53884.799999999996</v>
      </c>
      <c r="AF45" s="6">
        <f>AF44*'Reference Data'!$B$7</f>
        <v>55141.2</v>
      </c>
      <c r="AG45" s="6">
        <f>AG44*'Reference Data'!$B$7</f>
        <v>56620.799999999996</v>
      </c>
      <c r="AH45" s="6">
        <f>AH44*'Reference Data'!$B$7</f>
        <v>58075.199999999997</v>
      </c>
      <c r="AI45" s="6">
        <f>AI44*'Reference Data'!$B$7</f>
        <v>59311.799999999996</v>
      </c>
      <c r="AJ45" s="6">
        <f>AJ44*'Reference Data'!$B$7</f>
        <v>60537.599999999999</v>
      </c>
      <c r="AK45" s="6">
        <f>AK44*'Reference Data'!$B$7</f>
        <v>61693.2</v>
      </c>
      <c r="AL45" s="6">
        <f>AL44*'Reference Data'!$B$7</f>
        <v>62868.6</v>
      </c>
      <c r="AM45" s="6">
        <f>AM44*'Reference Data'!$B$7</f>
        <v>64087.199999999997</v>
      </c>
      <c r="AN45" s="6">
        <f>AN44*'Reference Data'!$B$7</f>
        <v>65019.6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535.86</v>
      </c>
      <c r="F46" s="6">
        <f>F45*'Reference Data'!$B$8</f>
        <v>754.92000000000007</v>
      </c>
      <c r="G46" s="6">
        <f>G45*'Reference Data'!$B$8</f>
        <v>1023.48</v>
      </c>
      <c r="H46" s="6">
        <f>H45*'Reference Data'!$B$8</f>
        <v>1256.7600000000002</v>
      </c>
      <c r="I46" s="6">
        <f>I45*'Reference Data'!$B$8</f>
        <v>1531.89</v>
      </c>
      <c r="J46" s="6">
        <f>J45*'Reference Data'!$B$8</f>
        <v>1802.25</v>
      </c>
      <c r="K46" s="6">
        <f>K45*'Reference Data'!$B$8</f>
        <v>2032.0200000000002</v>
      </c>
      <c r="L46" s="6">
        <f>L45*'Reference Data'!$B$8</f>
        <v>2259.36</v>
      </c>
      <c r="M46" s="6">
        <f>M45*'Reference Data'!$B$8</f>
        <v>2473.83</v>
      </c>
      <c r="N46" s="6">
        <f>N45*'Reference Data'!$B$8</f>
        <v>2691.99</v>
      </c>
      <c r="O46" s="6">
        <f>O45*'Reference Data'!$B$8</f>
        <v>2918.5200000000004</v>
      </c>
      <c r="P46" s="6">
        <f>P45*'Reference Data'!$B$8</f>
        <v>3091.86</v>
      </c>
      <c r="Q46" s="6">
        <f>Q45*'Reference Data'!$B$8</f>
        <v>2945.16</v>
      </c>
      <c r="R46" s="6">
        <f>R45*'Reference Data'!$B$8</f>
        <v>2914.65</v>
      </c>
      <c r="S46" s="6">
        <f>S45*'Reference Data'!$B$8</f>
        <v>2877.21</v>
      </c>
      <c r="T46" s="6">
        <f>T45*'Reference Data'!$B$8</f>
        <v>2844.63</v>
      </c>
      <c r="U46" s="6">
        <f>U45*'Reference Data'!$B$8</f>
        <v>2806.29</v>
      </c>
      <c r="V46" s="6">
        <f>V45*'Reference Data'!$B$8</f>
        <v>2768.58</v>
      </c>
      <c r="W46" s="6">
        <f>W45*'Reference Data'!$B$8</f>
        <v>2736.54</v>
      </c>
      <c r="X46" s="6">
        <f>X45*'Reference Data'!$B$8</f>
        <v>2704.7700000000004</v>
      </c>
      <c r="Y46" s="6">
        <f>Y45*'Reference Data'!$B$8</f>
        <v>2674.8</v>
      </c>
      <c r="Z46" s="6">
        <f>Z45*'Reference Data'!$B$8</f>
        <v>2644.38</v>
      </c>
      <c r="AA46" s="6">
        <f>AA45*'Reference Data'!$B$8</f>
        <v>2612.79</v>
      </c>
      <c r="AB46" s="6">
        <f>AB45*'Reference Data'!$B$8</f>
        <v>2588.58</v>
      </c>
      <c r="AC46" s="6">
        <f>AC45*'Reference Data'!$B$8</f>
        <v>2563.0200000000004</v>
      </c>
      <c r="AD46" s="6">
        <f>AD45*'Reference Data'!$B$8</f>
        <v>2621.9700000000003</v>
      </c>
      <c r="AE46" s="6">
        <f>AE45*'Reference Data'!$B$8</f>
        <v>2694.24</v>
      </c>
      <c r="AF46" s="6">
        <f>AF45*'Reference Data'!$B$8</f>
        <v>2757.06</v>
      </c>
      <c r="AG46" s="6">
        <f>AG45*'Reference Data'!$B$8</f>
        <v>2831.04</v>
      </c>
      <c r="AH46" s="6">
        <f>AH45*'Reference Data'!$B$8</f>
        <v>2903.76</v>
      </c>
      <c r="AI46" s="6">
        <f>AI45*'Reference Data'!$B$8</f>
        <v>2965.59</v>
      </c>
      <c r="AJ46" s="6">
        <f>AJ45*'Reference Data'!$B$8</f>
        <v>3026.88</v>
      </c>
      <c r="AK46" s="6">
        <f>AK45*'Reference Data'!$B$8</f>
        <v>3084.66</v>
      </c>
      <c r="AL46" s="6">
        <f>AL45*'Reference Data'!$B$8</f>
        <v>3143.4300000000003</v>
      </c>
      <c r="AM46" s="6">
        <f>AM45*'Reference Data'!$B$8</f>
        <v>3204.36</v>
      </c>
      <c r="AN46" s="6">
        <f>AN45*'Reference Data'!$B$8</f>
        <v>3250.98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1.7862</v>
      </c>
      <c r="F47" s="5">
        <f t="shared" ref="F47:AN47" si="7">F46/(60*5)</f>
        <v>2.5164000000000004</v>
      </c>
      <c r="G47" s="5">
        <f t="shared" si="7"/>
        <v>3.4116</v>
      </c>
      <c r="H47" s="5">
        <f t="shared" si="7"/>
        <v>4.1892000000000005</v>
      </c>
      <c r="I47" s="5">
        <f t="shared" si="7"/>
        <v>5.1063000000000001</v>
      </c>
      <c r="J47" s="5">
        <f t="shared" si="7"/>
        <v>6.0075000000000003</v>
      </c>
      <c r="K47" s="5">
        <f t="shared" si="7"/>
        <v>6.7734000000000005</v>
      </c>
      <c r="L47" s="5">
        <f t="shared" si="7"/>
        <v>7.5312000000000001</v>
      </c>
      <c r="M47" s="5">
        <f t="shared" si="7"/>
        <v>8.2461000000000002</v>
      </c>
      <c r="N47" s="5">
        <f t="shared" si="7"/>
        <v>8.9733000000000001</v>
      </c>
      <c r="O47" s="5">
        <f t="shared" si="7"/>
        <v>9.7284000000000006</v>
      </c>
      <c r="P47" s="5">
        <f t="shared" si="7"/>
        <v>10.3062</v>
      </c>
      <c r="Q47" s="5">
        <f t="shared" si="7"/>
        <v>9.8171999999999997</v>
      </c>
      <c r="R47" s="5">
        <f t="shared" si="7"/>
        <v>9.7155000000000005</v>
      </c>
      <c r="S47" s="5">
        <f t="shared" si="7"/>
        <v>9.5907</v>
      </c>
      <c r="T47" s="5">
        <f t="shared" si="7"/>
        <v>9.4821000000000009</v>
      </c>
      <c r="U47" s="5">
        <f t="shared" si="7"/>
        <v>9.3543000000000003</v>
      </c>
      <c r="V47" s="5">
        <f t="shared" si="7"/>
        <v>9.2286000000000001</v>
      </c>
      <c r="W47" s="5">
        <f t="shared" si="7"/>
        <v>9.1218000000000004</v>
      </c>
      <c r="X47" s="5">
        <f t="shared" si="7"/>
        <v>9.015900000000002</v>
      </c>
      <c r="Y47" s="5">
        <f t="shared" si="7"/>
        <v>8.9160000000000004</v>
      </c>
      <c r="Z47" s="5">
        <f t="shared" si="7"/>
        <v>8.8146000000000004</v>
      </c>
      <c r="AA47" s="5">
        <f t="shared" si="7"/>
        <v>8.7093000000000007</v>
      </c>
      <c r="AB47" s="5">
        <f t="shared" si="7"/>
        <v>8.6286000000000005</v>
      </c>
      <c r="AC47" s="5">
        <f t="shared" si="7"/>
        <v>8.5434000000000019</v>
      </c>
      <c r="AD47" s="5">
        <f t="shared" si="7"/>
        <v>8.7399000000000004</v>
      </c>
      <c r="AE47" s="5">
        <f t="shared" si="7"/>
        <v>8.9807999999999986</v>
      </c>
      <c r="AF47" s="5">
        <f t="shared" si="7"/>
        <v>9.190199999999999</v>
      </c>
      <c r="AG47" s="5">
        <f t="shared" si="7"/>
        <v>9.4367999999999999</v>
      </c>
      <c r="AH47" s="5">
        <f t="shared" si="7"/>
        <v>9.6792000000000016</v>
      </c>
      <c r="AI47" s="5">
        <f t="shared" si="7"/>
        <v>9.8853000000000009</v>
      </c>
      <c r="AJ47" s="5">
        <f t="shared" si="7"/>
        <v>10.089600000000001</v>
      </c>
      <c r="AK47" s="5">
        <f t="shared" si="7"/>
        <v>10.2822</v>
      </c>
      <c r="AL47" s="5">
        <f t="shared" si="7"/>
        <v>10.478100000000001</v>
      </c>
      <c r="AM47" s="5">
        <f t="shared" si="7"/>
        <v>10.6812</v>
      </c>
      <c r="AN47" s="5">
        <f t="shared" si="7"/>
        <v>10.836600000000001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6.8912037037037036E-2</v>
      </c>
      <c r="F48" s="5">
        <f t="shared" ref="F48:AN48" si="9">F44/(30*24*60*60)</f>
        <v>9.7083333333333327E-2</v>
      </c>
      <c r="G48" s="5">
        <f t="shared" si="9"/>
        <v>0.13162037037037036</v>
      </c>
      <c r="H48" s="5">
        <f t="shared" si="9"/>
        <v>0.16162037037037036</v>
      </c>
      <c r="I48" s="5">
        <f t="shared" si="9"/>
        <v>0.19700231481481481</v>
      </c>
      <c r="J48" s="5">
        <f t="shared" si="9"/>
        <v>0.23177083333333334</v>
      </c>
      <c r="K48" s="5">
        <f t="shared" si="9"/>
        <v>0.26131944444444444</v>
      </c>
      <c r="L48" s="5">
        <f t="shared" si="9"/>
        <v>0.29055555555555557</v>
      </c>
      <c r="M48" s="5">
        <f t="shared" si="9"/>
        <v>0.31813657407407409</v>
      </c>
      <c r="N48" s="5">
        <f t="shared" si="9"/>
        <v>0.34619212962962964</v>
      </c>
      <c r="O48" s="5">
        <f t="shared" si="9"/>
        <v>0.37532407407407409</v>
      </c>
      <c r="P48" s="5">
        <f t="shared" si="9"/>
        <v>0.39761574074074074</v>
      </c>
      <c r="Q48" s="5">
        <f t="shared" si="9"/>
        <v>0.37874999999999998</v>
      </c>
      <c r="R48" s="5">
        <f t="shared" si="9"/>
        <v>0.37482638888888886</v>
      </c>
      <c r="S48" s="5">
        <f t="shared" si="9"/>
        <v>0.37001157407407409</v>
      </c>
      <c r="T48" s="5">
        <f t="shared" si="9"/>
        <v>0.36582175925925925</v>
      </c>
      <c r="U48" s="5">
        <f t="shared" si="9"/>
        <v>0.3608912037037037</v>
      </c>
      <c r="V48" s="5">
        <f t="shared" si="9"/>
        <v>0.35604166666666665</v>
      </c>
      <c r="W48" s="5">
        <f t="shared" si="9"/>
        <v>0.35192129629629632</v>
      </c>
      <c r="X48" s="5">
        <f t="shared" si="9"/>
        <v>0.34783564814814816</v>
      </c>
      <c r="Y48" s="5">
        <f t="shared" si="9"/>
        <v>0.3439814814814815</v>
      </c>
      <c r="Z48" s="5">
        <f t="shared" si="9"/>
        <v>0.34006944444444442</v>
      </c>
      <c r="AA48" s="5">
        <f t="shared" si="9"/>
        <v>0.33600694444444446</v>
      </c>
      <c r="AB48" s="5">
        <f t="shared" si="9"/>
        <v>0.33289351851851851</v>
      </c>
      <c r="AC48" s="5">
        <f t="shared" si="9"/>
        <v>0.32960648148148147</v>
      </c>
      <c r="AD48" s="5">
        <f t="shared" si="9"/>
        <v>0.33718749999999997</v>
      </c>
      <c r="AE48" s="5">
        <f t="shared" si="9"/>
        <v>0.3464814814814815</v>
      </c>
      <c r="AF48" s="5">
        <f t="shared" si="9"/>
        <v>0.35456018518518517</v>
      </c>
      <c r="AG48" s="5">
        <f t="shared" si="9"/>
        <v>0.36407407407407405</v>
      </c>
      <c r="AH48" s="5">
        <f t="shared" si="9"/>
        <v>0.37342592592592594</v>
      </c>
      <c r="AI48" s="5">
        <f t="shared" si="9"/>
        <v>0.38137731481481479</v>
      </c>
      <c r="AJ48" s="5">
        <f t="shared" si="9"/>
        <v>0.38925925925925925</v>
      </c>
      <c r="AK48" s="5">
        <f t="shared" si="9"/>
        <v>0.3966898148148148</v>
      </c>
      <c r="AL48" s="5">
        <f t="shared" si="9"/>
        <v>0.40424768518518517</v>
      </c>
      <c r="AM48" s="5">
        <f t="shared" si="9"/>
        <v>0.41208333333333336</v>
      </c>
      <c r="AN48" s="5">
        <f t="shared" si="9"/>
        <v>0.4180787037037037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128975548</v>
      </c>
      <c r="F50" s="6">
        <f>ROUNDUP(F30*'Reference Data'!$B$5,0)</f>
        <v>181700856</v>
      </c>
      <c r="G50" s="6">
        <f>ROUNDUP(G30*'Reference Data'!$B$5,0)</f>
        <v>246340264</v>
      </c>
      <c r="H50" s="6">
        <f>ROUNDUP(H30*'Reference Data'!$B$5,0)</f>
        <v>302488168</v>
      </c>
      <c r="I50" s="6">
        <f>ROUNDUP(I30*'Reference Data'!$B$5,0)</f>
        <v>368708902</v>
      </c>
      <c r="J50" s="6">
        <f>ROUNDUP(J30*'Reference Data'!$B$5,0)</f>
        <v>433781550</v>
      </c>
      <c r="K50" s="6">
        <f>ROUNDUP(K30*'Reference Data'!$B$5,0)</f>
        <v>489084636</v>
      </c>
      <c r="L50" s="6">
        <f>ROUNDUP(L30*'Reference Data'!$B$5,0)</f>
        <v>543802848</v>
      </c>
      <c r="M50" s="6">
        <f>ROUNDUP(M30*'Reference Data'!$B$5,0)</f>
        <v>595423394</v>
      </c>
      <c r="N50" s="6">
        <f>ROUNDUP(N30*'Reference Data'!$B$5,0)</f>
        <v>647932082</v>
      </c>
      <c r="O50" s="6">
        <f>ROUNDUP(O30*'Reference Data'!$B$5,0)</f>
        <v>702455336</v>
      </c>
      <c r="P50" s="6">
        <f>ROUNDUP(P30*'Reference Data'!$B$5,0)</f>
        <v>744176348</v>
      </c>
      <c r="Q50" s="6">
        <f>ROUNDUP(Q30*'Reference Data'!$B$5,0)</f>
        <v>708867288</v>
      </c>
      <c r="R50" s="6">
        <f>ROUNDUP(R30*'Reference Data'!$B$5,0)</f>
        <v>701523870</v>
      </c>
      <c r="S50" s="6">
        <f>ROUNDUP(S30*'Reference Data'!$B$5,0)</f>
        <v>692512478</v>
      </c>
      <c r="T50" s="6">
        <f>ROUNDUP(T30*'Reference Data'!$B$5,0)</f>
        <v>684670834</v>
      </c>
      <c r="U50" s="6">
        <f>ROUNDUP(U30*'Reference Data'!$B$5,0)</f>
        <v>675442822</v>
      </c>
      <c r="V50" s="6">
        <f>ROUNDUP(V30*'Reference Data'!$B$5,0)</f>
        <v>666366444</v>
      </c>
      <c r="W50" s="6">
        <f>ROUNDUP(W30*'Reference Data'!$B$5,0)</f>
        <v>658654772</v>
      </c>
      <c r="X50" s="6">
        <f>ROUNDUP(X30*'Reference Data'!$B$5,0)</f>
        <v>651008086</v>
      </c>
      <c r="Y50" s="6">
        <f>ROUNDUP(Y30*'Reference Data'!$B$5,0)</f>
        <v>643794640</v>
      </c>
      <c r="Z50" s="6">
        <f>ROUNDUP(Z30*'Reference Data'!$B$5,0)</f>
        <v>636472884</v>
      </c>
      <c r="AA50" s="6">
        <f>ROUNDUP(AA30*'Reference Data'!$B$5,0)</f>
        <v>628869522</v>
      </c>
      <c r="AB50" s="6">
        <f>ROUNDUP(AB30*'Reference Data'!$B$5,0)</f>
        <v>623042444</v>
      </c>
      <c r="AC50" s="6">
        <f>ROUNDUP(AC30*'Reference Data'!$B$5,0)</f>
        <v>616890436</v>
      </c>
      <c r="AD50" s="6">
        <f>ROUNDUP(AD30*'Reference Data'!$B$5,0)</f>
        <v>631079046</v>
      </c>
      <c r="AE50" s="6">
        <f>ROUNDUP(AE30*'Reference Data'!$B$5,0)</f>
        <v>648473632</v>
      </c>
      <c r="AF50" s="6">
        <f>ROUNDUP(AF30*'Reference Data'!$B$5,0)</f>
        <v>663593708</v>
      </c>
      <c r="AG50" s="6">
        <f>ROUNDUP(AG30*'Reference Data'!$B$5,0)</f>
        <v>681399872</v>
      </c>
      <c r="AH50" s="6">
        <f>ROUNDUP(AH30*'Reference Data'!$B$5,0)</f>
        <v>698902768</v>
      </c>
      <c r="AI50" s="6">
        <f>ROUNDUP(AI30*'Reference Data'!$B$5,0)</f>
        <v>713784562</v>
      </c>
      <c r="AJ50" s="6">
        <f>ROUNDUP(AJ30*'Reference Data'!$B$5,0)</f>
        <v>728536384</v>
      </c>
      <c r="AK50" s="6">
        <f>ROUNDUP(AK30*'Reference Data'!$B$5,0)</f>
        <v>742443388</v>
      </c>
      <c r="AL50" s="6">
        <f>ROUNDUP(AL30*'Reference Data'!$B$5,0)</f>
        <v>756588674</v>
      </c>
      <c r="AM50" s="6">
        <f>ROUNDUP(AM30*'Reference Data'!$B$5,0)</f>
        <v>771253848</v>
      </c>
      <c r="AN50" s="6">
        <f>ROUNDUP(AN30*'Reference Data'!$B$5,0)</f>
        <v>782474764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5159021.92</v>
      </c>
      <c r="F51" s="6">
        <f>F50*'Reference Data'!$B$9</f>
        <v>7268034.2400000002</v>
      </c>
      <c r="G51" s="6">
        <f>G50*'Reference Data'!$B$9</f>
        <v>9853610.5600000005</v>
      </c>
      <c r="H51" s="6">
        <f>H50*'Reference Data'!$B$9</f>
        <v>12099526.720000001</v>
      </c>
      <c r="I51" s="6">
        <f>I50*'Reference Data'!$B$9</f>
        <v>14748356.08</v>
      </c>
      <c r="J51" s="6">
        <f>J50*'Reference Data'!$B$9</f>
        <v>17351262</v>
      </c>
      <c r="K51" s="6">
        <f>K50*'Reference Data'!$B$9</f>
        <v>19563385.440000001</v>
      </c>
      <c r="L51" s="6">
        <f>L50*'Reference Data'!$B$9</f>
        <v>21752113.920000002</v>
      </c>
      <c r="M51" s="6">
        <f>M50*'Reference Data'!$B$9</f>
        <v>23816935.760000002</v>
      </c>
      <c r="N51" s="6">
        <f>N50*'Reference Data'!$B$9</f>
        <v>25917283.280000001</v>
      </c>
      <c r="O51" s="6">
        <f>O50*'Reference Data'!$B$9</f>
        <v>28098213.440000001</v>
      </c>
      <c r="P51" s="6">
        <f>P50*'Reference Data'!$B$9</f>
        <v>29767053.920000002</v>
      </c>
      <c r="Q51" s="6">
        <f>Q50*'Reference Data'!$B$9</f>
        <v>28354691.52</v>
      </c>
      <c r="R51" s="6">
        <f>R50*'Reference Data'!$B$9</f>
        <v>28060954.800000001</v>
      </c>
      <c r="S51" s="6">
        <f>S50*'Reference Data'!$B$9</f>
        <v>27700499.120000001</v>
      </c>
      <c r="T51" s="6">
        <f>T50*'Reference Data'!$B$9</f>
        <v>27386833.359999999</v>
      </c>
      <c r="U51" s="6">
        <f>U50*'Reference Data'!$B$9</f>
        <v>27017712.879999999</v>
      </c>
      <c r="V51" s="6">
        <f>V50*'Reference Data'!$B$9</f>
        <v>26654657.760000002</v>
      </c>
      <c r="W51" s="6">
        <f>W50*'Reference Data'!$B$9</f>
        <v>26346190.879999999</v>
      </c>
      <c r="X51" s="6">
        <f>X50*'Reference Data'!$B$9</f>
        <v>26040323.440000001</v>
      </c>
      <c r="Y51" s="6">
        <f>Y50*'Reference Data'!$B$9</f>
        <v>25751785.600000001</v>
      </c>
      <c r="Z51" s="6">
        <f>Z50*'Reference Data'!$B$9</f>
        <v>25458915.359999999</v>
      </c>
      <c r="AA51" s="6">
        <f>AA50*'Reference Data'!$B$9</f>
        <v>25154780.879999999</v>
      </c>
      <c r="AB51" s="6">
        <f>AB50*'Reference Data'!$B$9</f>
        <v>24921697.760000002</v>
      </c>
      <c r="AC51" s="6">
        <f>AC50*'Reference Data'!$B$9</f>
        <v>24675617.440000001</v>
      </c>
      <c r="AD51" s="6">
        <f>AD50*'Reference Data'!$B$9</f>
        <v>25243161.84</v>
      </c>
      <c r="AE51" s="6">
        <f>AE50*'Reference Data'!$B$9</f>
        <v>25938945.280000001</v>
      </c>
      <c r="AF51" s="6">
        <f>AF50*'Reference Data'!$B$9</f>
        <v>26543748.32</v>
      </c>
      <c r="AG51" s="6">
        <f>AG50*'Reference Data'!$B$9</f>
        <v>27255994.879999999</v>
      </c>
      <c r="AH51" s="6">
        <f>AH50*'Reference Data'!$B$9</f>
        <v>27956110.719999999</v>
      </c>
      <c r="AI51" s="6">
        <f>AI50*'Reference Data'!$B$9</f>
        <v>28551382.48</v>
      </c>
      <c r="AJ51" s="6">
        <f>AJ50*'Reference Data'!$B$9</f>
        <v>29141455.359999999</v>
      </c>
      <c r="AK51" s="6">
        <f>AK50*'Reference Data'!$B$9</f>
        <v>29697735.52</v>
      </c>
      <c r="AL51" s="6">
        <f>AL50*'Reference Data'!$B$9</f>
        <v>30263546.960000001</v>
      </c>
      <c r="AM51" s="6">
        <f>AM50*'Reference Data'!$B$9</f>
        <v>30850153.920000002</v>
      </c>
      <c r="AN51" s="6">
        <f>AN50*'Reference Data'!$B$9</f>
        <v>31298990.560000002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20636.087680000001</v>
      </c>
      <c r="F52" s="6">
        <f>F51*'Reference Data'!$B$10</f>
        <v>29072.13696</v>
      </c>
      <c r="G52" s="6">
        <f>G51*'Reference Data'!$B$10</f>
        <v>39414.442240000004</v>
      </c>
      <c r="H52" s="6">
        <f>H51*'Reference Data'!$B$10</f>
        <v>48398.106880000007</v>
      </c>
      <c r="I52" s="6">
        <f>I51*'Reference Data'!$B$10</f>
        <v>58993.424319999998</v>
      </c>
      <c r="J52" s="6">
        <f>J51*'Reference Data'!$B$10</f>
        <v>69405.047999999995</v>
      </c>
      <c r="K52" s="6">
        <f>K51*'Reference Data'!$B$10</f>
        <v>78253.541760000007</v>
      </c>
      <c r="L52" s="6">
        <f>L51*'Reference Data'!$B$10</f>
        <v>87008.455680000014</v>
      </c>
      <c r="M52" s="6">
        <f>M51*'Reference Data'!$B$10</f>
        <v>95267.743040000016</v>
      </c>
      <c r="N52" s="6">
        <f>N51*'Reference Data'!$B$10</f>
        <v>103669.13312000001</v>
      </c>
      <c r="O52" s="6">
        <f>O51*'Reference Data'!$B$10</f>
        <v>112392.85376000001</v>
      </c>
      <c r="P52" s="6">
        <f>P51*'Reference Data'!$B$10</f>
        <v>119068.21568000001</v>
      </c>
      <c r="Q52" s="6">
        <f>Q51*'Reference Data'!$B$10</f>
        <v>113418.76608</v>
      </c>
      <c r="R52" s="6">
        <f>R51*'Reference Data'!$B$10</f>
        <v>112243.8192</v>
      </c>
      <c r="S52" s="6">
        <f>S51*'Reference Data'!$B$10</f>
        <v>110801.99648</v>
      </c>
      <c r="T52" s="6">
        <f>T51*'Reference Data'!$B$10</f>
        <v>109547.33344</v>
      </c>
      <c r="U52" s="6">
        <f>U51*'Reference Data'!$B$10</f>
        <v>108070.85152</v>
      </c>
      <c r="V52" s="6">
        <f>V51*'Reference Data'!$B$10</f>
        <v>106618.63104000001</v>
      </c>
      <c r="W52" s="6">
        <f>W51*'Reference Data'!$B$10</f>
        <v>105384.76351999999</v>
      </c>
      <c r="X52" s="6">
        <f>X51*'Reference Data'!$B$10</f>
        <v>104161.29376</v>
      </c>
      <c r="Y52" s="6">
        <f>Y51*'Reference Data'!$B$10</f>
        <v>103007.14240000001</v>
      </c>
      <c r="Z52" s="6">
        <f>Z51*'Reference Data'!$B$10</f>
        <v>101835.66144</v>
      </c>
      <c r="AA52" s="6">
        <f>AA51*'Reference Data'!$B$10</f>
        <v>100619.12351999999</v>
      </c>
      <c r="AB52" s="6">
        <f>AB51*'Reference Data'!$B$10</f>
        <v>99686.791040000011</v>
      </c>
      <c r="AC52" s="6">
        <f>AC51*'Reference Data'!$B$10</f>
        <v>98702.469760000007</v>
      </c>
      <c r="AD52" s="6">
        <f>AD51*'Reference Data'!$B$10</f>
        <v>100972.64736</v>
      </c>
      <c r="AE52" s="6">
        <f>AE51*'Reference Data'!$B$10</f>
        <v>103755.78112000001</v>
      </c>
      <c r="AF52" s="6">
        <f>AF51*'Reference Data'!$B$10</f>
        <v>106174.99328000001</v>
      </c>
      <c r="AG52" s="6">
        <f>AG51*'Reference Data'!$B$10</f>
        <v>109023.97951999999</v>
      </c>
      <c r="AH52" s="6">
        <f>AH51*'Reference Data'!$B$10</f>
        <v>111824.44288</v>
      </c>
      <c r="AI52" s="6">
        <f>AI51*'Reference Data'!$B$10</f>
        <v>114205.52992</v>
      </c>
      <c r="AJ52" s="6">
        <f>AJ51*'Reference Data'!$B$10</f>
        <v>116565.82144</v>
      </c>
      <c r="AK52" s="6">
        <f>AK51*'Reference Data'!$B$10</f>
        <v>118790.94207999999</v>
      </c>
      <c r="AL52" s="6">
        <f>AL51*'Reference Data'!$B$10</f>
        <v>121054.18784000001</v>
      </c>
      <c r="AM52" s="6">
        <f>AM51*'Reference Data'!$B$10</f>
        <v>123400.61568</v>
      </c>
      <c r="AN52" s="6">
        <f>AN51*'Reference Data'!$B$10</f>
        <v>125195.96224000001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68.786958933333338</v>
      </c>
      <c r="F53" s="5">
        <f t="shared" si="10"/>
        <v>96.907123200000001</v>
      </c>
      <c r="G53" s="5">
        <f t="shared" si="10"/>
        <v>131.38147413333334</v>
      </c>
      <c r="H53" s="5">
        <f t="shared" si="10"/>
        <v>161.32702293333335</v>
      </c>
      <c r="I53" s="5">
        <f t="shared" si="10"/>
        <v>196.64474773333333</v>
      </c>
      <c r="J53" s="5">
        <f t="shared" si="10"/>
        <v>231.35015999999999</v>
      </c>
      <c r="K53" s="5">
        <f t="shared" si="10"/>
        <v>260.84513920000001</v>
      </c>
      <c r="L53" s="5">
        <f t="shared" si="10"/>
        <v>290.02818560000003</v>
      </c>
      <c r="M53" s="5">
        <f t="shared" si="10"/>
        <v>317.55914346666674</v>
      </c>
      <c r="N53" s="5">
        <f t="shared" si="10"/>
        <v>345.56377706666672</v>
      </c>
      <c r="O53" s="5">
        <f t="shared" si="10"/>
        <v>374.64284586666673</v>
      </c>
      <c r="P53" s="5">
        <f t="shared" si="10"/>
        <v>396.89405226666668</v>
      </c>
      <c r="Q53" s="5">
        <f t="shared" si="10"/>
        <v>378.0625536</v>
      </c>
      <c r="R53" s="5">
        <f t="shared" si="10"/>
        <v>374.14606399999997</v>
      </c>
      <c r="S53" s="5">
        <f t="shared" si="10"/>
        <v>369.33998826666669</v>
      </c>
      <c r="T53" s="5">
        <f t="shared" si="10"/>
        <v>365.15777813333335</v>
      </c>
      <c r="U53" s="5">
        <f t="shared" si="10"/>
        <v>360.23617173333332</v>
      </c>
      <c r="V53" s="5">
        <f t="shared" si="10"/>
        <v>355.39543680000003</v>
      </c>
      <c r="W53" s="5">
        <f t="shared" si="10"/>
        <v>351.28254506666667</v>
      </c>
      <c r="X53" s="5">
        <f t="shared" si="10"/>
        <v>347.20431253333334</v>
      </c>
      <c r="Y53" s="5">
        <f t="shared" si="10"/>
        <v>343.35714133333335</v>
      </c>
      <c r="Z53" s="5">
        <f t="shared" si="10"/>
        <v>339.4522048</v>
      </c>
      <c r="AA53" s="5">
        <f t="shared" si="10"/>
        <v>335.3970784</v>
      </c>
      <c r="AB53" s="5">
        <f t="shared" si="10"/>
        <v>332.28930346666669</v>
      </c>
      <c r="AC53" s="5">
        <f t="shared" si="10"/>
        <v>329.00823253333334</v>
      </c>
      <c r="AD53" s="5">
        <f t="shared" si="10"/>
        <v>336.57549119999999</v>
      </c>
      <c r="AE53" s="5">
        <f t="shared" si="10"/>
        <v>345.85260373333335</v>
      </c>
      <c r="AF53" s="5">
        <f t="shared" si="10"/>
        <v>353.91664426666671</v>
      </c>
      <c r="AG53" s="5">
        <f t="shared" si="10"/>
        <v>363.41326506666667</v>
      </c>
      <c r="AH53" s="5">
        <f t="shared" si="10"/>
        <v>372.74814293333333</v>
      </c>
      <c r="AI53" s="5">
        <f t="shared" si="10"/>
        <v>380.68509973333335</v>
      </c>
      <c r="AJ53" s="5">
        <f t="shared" si="10"/>
        <v>388.55273813333332</v>
      </c>
      <c r="AK53" s="5">
        <f t="shared" si="10"/>
        <v>395.9698069333333</v>
      </c>
      <c r="AL53" s="5">
        <f t="shared" si="10"/>
        <v>403.51395946666673</v>
      </c>
      <c r="AM53" s="5">
        <f t="shared" si="10"/>
        <v>411.3353856</v>
      </c>
      <c r="AN53" s="5">
        <f t="shared" si="10"/>
        <v>417.31987413333337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49.759084876543213</v>
      </c>
      <c r="F54" s="5">
        <f t="shared" ref="F54:AN54" si="12">F50/(30*24*60*60)</f>
        <v>70.100638888888895</v>
      </c>
      <c r="G54" s="5">
        <f t="shared" si="12"/>
        <v>95.038682098765435</v>
      </c>
      <c r="H54" s="5">
        <f t="shared" si="12"/>
        <v>116.70068209876543</v>
      </c>
      <c r="I54" s="5">
        <f t="shared" si="12"/>
        <v>142.24880478395062</v>
      </c>
      <c r="J54" s="5">
        <f t="shared" si="12"/>
        <v>167.35399305555555</v>
      </c>
      <c r="K54" s="5">
        <f t="shared" si="12"/>
        <v>188.69006018518519</v>
      </c>
      <c r="L54" s="5">
        <f t="shared" si="12"/>
        <v>209.80048148148148</v>
      </c>
      <c r="M54" s="5">
        <f t="shared" si="12"/>
        <v>229.71581558641975</v>
      </c>
      <c r="N54" s="5">
        <f t="shared" si="12"/>
        <v>249.97379706790124</v>
      </c>
      <c r="O54" s="5">
        <f t="shared" si="12"/>
        <v>271.00900308641974</v>
      </c>
      <c r="P54" s="5">
        <f t="shared" si="12"/>
        <v>287.10507253086422</v>
      </c>
      <c r="Q54" s="5">
        <f t="shared" si="12"/>
        <v>273.48275000000001</v>
      </c>
      <c r="R54" s="5">
        <f t="shared" si="12"/>
        <v>270.64964120370371</v>
      </c>
      <c r="S54" s="5">
        <f t="shared" si="12"/>
        <v>267.17302391975306</v>
      </c>
      <c r="T54" s="5">
        <f t="shared" si="12"/>
        <v>264.14769830246911</v>
      </c>
      <c r="U54" s="5">
        <f t="shared" si="12"/>
        <v>260.5875084876543</v>
      </c>
      <c r="V54" s="5">
        <f t="shared" si="12"/>
        <v>257.08581944444444</v>
      </c>
      <c r="W54" s="5">
        <f t="shared" si="12"/>
        <v>254.11063734567901</v>
      </c>
      <c r="X54" s="5">
        <f t="shared" si="12"/>
        <v>251.16052700617283</v>
      </c>
      <c r="Y54" s="5">
        <f t="shared" si="12"/>
        <v>248.37756172839505</v>
      </c>
      <c r="Z54" s="5">
        <f t="shared" si="12"/>
        <v>245.55281018518519</v>
      </c>
      <c r="AA54" s="5">
        <f t="shared" si="12"/>
        <v>242.61941435185184</v>
      </c>
      <c r="AB54" s="5">
        <f t="shared" si="12"/>
        <v>240.37131327160495</v>
      </c>
      <c r="AC54" s="5">
        <f t="shared" si="12"/>
        <v>237.99785339506172</v>
      </c>
      <c r="AD54" s="5">
        <f t="shared" si="12"/>
        <v>243.47185416666667</v>
      </c>
      <c r="AE54" s="5">
        <f t="shared" si="12"/>
        <v>250.18272839506173</v>
      </c>
      <c r="AF54" s="5">
        <f t="shared" si="12"/>
        <v>256.01609104938274</v>
      </c>
      <c r="AG54" s="5">
        <f t="shared" si="12"/>
        <v>262.88575308641975</v>
      </c>
      <c r="AH54" s="5">
        <f t="shared" si="12"/>
        <v>269.63841358024689</v>
      </c>
      <c r="AI54" s="5">
        <f t="shared" si="12"/>
        <v>275.37984645061726</v>
      </c>
      <c r="AJ54" s="5">
        <f t="shared" si="12"/>
        <v>281.07113580246914</v>
      </c>
      <c r="AK54" s="5">
        <f t="shared" si="12"/>
        <v>286.4364922839506</v>
      </c>
      <c r="AL54" s="5">
        <f t="shared" si="12"/>
        <v>291.89377854938272</v>
      </c>
      <c r="AM54" s="5">
        <f t="shared" si="12"/>
        <v>297.55163888888887</v>
      </c>
      <c r="AN54" s="5">
        <f t="shared" si="12"/>
        <v>301.88069598765435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2012-04-10T04:54:46Z</dcterms:modified>
</cp:coreProperties>
</file>